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ITA\ปีงบประมาณ 2569\ข้อ 12 รายงานสรุปผลการจัดซื้อจัดจ้างรอบปีงบประมาณ พ.ศ.2568\"/>
    </mc:Choice>
  </mc:AlternateContent>
  <xr:revisionPtr revIDLastSave="0" documentId="13_ncr:1_{ABC0F6A5-695D-4708-825A-6C972DA30AE6}" xr6:coauthVersionLast="47" xr6:coauthVersionMax="47" xr10:uidLastSave="{00000000-0000-0000-0000-000000000000}"/>
  <bookViews>
    <workbookView xWindow="-120" yWindow="-120" windowWidth="20730" windowHeight="11160" xr2:uid="{8BC195C7-77E6-4F7A-9EBC-549F070B4C42}"/>
  </bookViews>
  <sheets>
    <sheet name="สรุป" sheetId="35" r:id="rId1"/>
    <sheet name="แบบ สขร.1 ต.ค.67" sheetId="20" r:id="rId2"/>
    <sheet name="แบบ สขร.1 พ.ย.67" sheetId="23" r:id="rId3"/>
    <sheet name="แบบ สขร.1 ธ.ค.67  " sheetId="25" r:id="rId4"/>
    <sheet name="แบบ สขร.1 ม.ค.68   " sheetId="36" r:id="rId5"/>
    <sheet name="แบบ สขร.1 ก.พ.68" sheetId="24" r:id="rId6"/>
    <sheet name="แบบ สขร.1 มี.ค.68" sheetId="27" r:id="rId7"/>
    <sheet name="แบบ สขร.1 เม.ย.68" sheetId="29" r:id="rId8"/>
    <sheet name="แบบ สขร.1 พ.ค.68 " sheetId="30" r:id="rId9"/>
    <sheet name="แบบ สขร.1 มิ.ย.68" sheetId="28" r:id="rId10"/>
    <sheet name="แบบ สขร.1 ก.ค.68" sheetId="32" r:id="rId11"/>
    <sheet name="แบบ สขร.1 ส.ค.68" sheetId="33" r:id="rId12"/>
    <sheet name="แบบ สขร.1 ก.ย.68" sheetId="22" r:id="rId13"/>
    <sheet name="คำอธิบาย" sheetId="3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5" l="1"/>
  <c r="D29" i="22"/>
  <c r="C29" i="22"/>
  <c r="D60" i="33"/>
  <c r="C60" i="33"/>
  <c r="D67" i="32"/>
  <c r="C67" i="32"/>
  <c r="D49" i="28"/>
  <c r="C49" i="28"/>
  <c r="C43" i="30"/>
  <c r="D43" i="30"/>
  <c r="D17" i="29"/>
  <c r="C17" i="29"/>
  <c r="D68" i="27"/>
  <c r="C68" i="27"/>
  <c r="D19" i="24"/>
  <c r="C19" i="24"/>
  <c r="D28" i="36"/>
  <c r="C28" i="36"/>
  <c r="D20" i="25"/>
  <c r="D42" i="23"/>
  <c r="C42" i="23"/>
  <c r="D42" i="20"/>
  <c r="C42" i="20"/>
</calcChain>
</file>

<file path=xl/sharedStrings.xml><?xml version="1.0" encoding="utf-8"?>
<sst xmlns="http://schemas.openxmlformats.org/spreadsheetml/2006/main" count="1582" uniqueCount="620">
  <si>
    <t>แบบ สขร.1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</si>
  <si>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</si>
  <si>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</si>
  <si>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</si>
  <si>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</si>
  <si>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</si>
  <si>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เลขที่และวันที่ของสัญญา</t>
  </si>
  <si>
    <t>หรือข้อตกลงในการซื้อ</t>
  </si>
  <si>
    <t>หรือจ้าง</t>
  </si>
  <si>
    <t>จัดซื้อวัสดุสำนักงาน</t>
  </si>
  <si>
    <t>วิธีเฉพาะเจาะจง</t>
  </si>
  <si>
    <t>เหตุผลที่คัดเลือก</t>
  </si>
  <si>
    <t>โดยสรุป</t>
  </si>
  <si>
    <t>วงเงินที่จะซื้อ</t>
  </si>
  <si>
    <t>ลำดับ</t>
  </si>
  <si>
    <t>ที่</t>
  </si>
  <si>
    <t>จัดซื้อวัสดุงานบ้านงานครัว</t>
  </si>
  <si>
    <t>(e-bidding)</t>
  </si>
  <si>
    <t>องค์การบริหารส่วนตำบลบางมะเดื่อ  อำเภอพุนพิน  จังหวัดสุราษฎร์ธานี</t>
  </si>
  <si>
    <t xml:space="preserve"> </t>
  </si>
  <si>
    <t>ค่ากำจัดขยะมูลฝอย</t>
  </si>
  <si>
    <t>บริษัท เอสอาร์ที พาวเวอร์</t>
  </si>
  <si>
    <t>กรีน จำกัด</t>
  </si>
  <si>
    <t xml:space="preserve">ผู้ได้รับการคัดเลือกและ </t>
  </si>
  <si>
    <t>ราคาที่ตกลงซื้อหรือจ้าง</t>
  </si>
  <si>
    <t>ราคาที่เสนอ 229,941.25 บาท</t>
  </si>
  <si>
    <t>เทียนโชค เซอร์วิส</t>
  </si>
  <si>
    <t>ราคาที่เสนอ 24,000 บาท</t>
  </si>
  <si>
    <t>คุณสมบัติตรงตาม</t>
  </si>
  <si>
    <t>ข้อกำหนด</t>
  </si>
  <si>
    <t>ค่าจ้างเหมาทำระบบแผนที่ภาษี</t>
  </si>
  <si>
    <t>นางสาวเยาวดี แสนวงศ์</t>
  </si>
  <si>
    <t>ราคาที่เสนอ 90,000 บาท</t>
  </si>
  <si>
    <t>นายหาญรงค์  อาวุธ</t>
  </si>
  <si>
    <t>ราคาที่เสนอ 6,000 บาท</t>
  </si>
  <si>
    <t>ราคาที่ตกลงซื้อ 24,000 บาท</t>
  </si>
  <si>
    <t>ราคาที่ตกลงจ้าง 90,000 บาท</t>
  </si>
  <si>
    <t>ราคาที่ตกลงจ้าง 6,000 บาท</t>
  </si>
  <si>
    <t xml:space="preserve">โครงการสืบสานงานประเพณี </t>
  </si>
  <si>
    <t>วันลอยกระทง</t>
  </si>
  <si>
    <t>นางทิพย์วรรณ  สุดสิน</t>
  </si>
  <si>
    <t>ราคาที่เสนอ 78,400 บาท</t>
  </si>
  <si>
    <t>ราคาที่ตกลงจ้าง 78,400 บาท</t>
  </si>
  <si>
    <t>นายอุดมศิลป์  สังข์ทอง</t>
  </si>
  <si>
    <t>ราคาที่เสนอ 32,000 บาท</t>
  </si>
  <si>
    <t>ราคาที่ตกลงจ้าง 32,000 บาท</t>
  </si>
  <si>
    <t>ราคาที่เสนอ 31,100 บาท</t>
  </si>
  <si>
    <t>ราคาที่ตกลงจ้าง 31,100 บาท</t>
  </si>
  <si>
    <t>ร้านสปีดคอมพิวเตอร์</t>
  </si>
  <si>
    <t>คิดลายโฆษณา</t>
  </si>
  <si>
    <t>ราคาที่เสนอ 10,430 บาท</t>
  </si>
  <si>
    <t>ราคาที่ตกลงจ้าง 10,430 บาท</t>
  </si>
  <si>
    <t>นางกุศล  บุญญานุกูล</t>
  </si>
  <si>
    <t>ราคาที่เสนอ 50,000 บาท</t>
  </si>
  <si>
    <t>ราคาที่ตกลงจ้าง 50,000 บาท</t>
  </si>
  <si>
    <t>นางสาวปทิตตา  เกื้อด้วง</t>
  </si>
  <si>
    <t>นางทิพารัตน์  จงจิตร</t>
  </si>
  <si>
    <t>นายหาญณรงค์  อาวุธ</t>
  </si>
  <si>
    <t>นายสุนทร  ไทยปาน</t>
  </si>
  <si>
    <t>ราคาที่เสนอ 720 บาท</t>
  </si>
  <si>
    <t>ราคาที่ตกลงจ้าง 720 บาท</t>
  </si>
  <si>
    <t xml:space="preserve">   </t>
  </si>
  <si>
    <t>ราคาที่เสนอ 2,735 บาท</t>
  </si>
  <si>
    <t>ราคาที่เสนอ 5,000 บาท</t>
  </si>
  <si>
    <t>ราคาที่ตกลงซื้อ 5,000 บาท</t>
  </si>
  <si>
    <t>วิสุทธิ์ไดนาโด</t>
  </si>
  <si>
    <t>ราคาที่เสนอ 11,450 บาท</t>
  </si>
  <si>
    <t>ราคาที่ตกลงจ้าง 11,4450 บาท</t>
  </si>
  <si>
    <t>บริษัทอุดมลาภการพิมพ์ จำกัด</t>
  </si>
  <si>
    <t>ราคาที่เสนอ 38,000 บาท</t>
  </si>
  <si>
    <t>ราคาที่ตกลงจ้าง 38,000 บาท</t>
  </si>
  <si>
    <t>T.P. กราฟฟิก</t>
  </si>
  <si>
    <t>ราคาที่เสนอ 2,200 บาท</t>
  </si>
  <si>
    <t>ราคาที่ตกลงจ้าง 2,200 บาท</t>
  </si>
  <si>
    <t>ก่อสร้างถนนคอนกรีตเสริมเหล็ก</t>
  </si>
  <si>
    <t>สายราษฎร์บำรุง-ห้วยเหรง หมู่ที่ 4</t>
  </si>
  <si>
    <t>บ้านศรีปทุมวัลย์ ตำบลบางมะเดื่อ</t>
  </si>
  <si>
    <t>อำเภอพุนพิน จังหวัดสุราษฎร์ธานี</t>
  </si>
  <si>
    <t xml:space="preserve">ประกวดราคาอิเล็กทรอนิกส์ </t>
  </si>
  <si>
    <t>ห้างหุ้นส่วนจำกัด มงคลชัย</t>
  </si>
  <si>
    <t>888 การโยธา</t>
  </si>
  <si>
    <t>ราคาที่เสนอ 3,128,700 บาท</t>
  </si>
  <si>
    <t>ราคาที่ตกลงจ้าง 3,128,700 บาท</t>
  </si>
  <si>
    <t>สายห้วยท่อม หมู่ที่ 4 บ้านศรีปทุมวัลย์</t>
  </si>
  <si>
    <t>ตำบลบางมะเดื่อ  อำเภอพุนพิน</t>
  </si>
  <si>
    <t>จังหวัดสุราษฎร์ธานี</t>
  </si>
  <si>
    <t>ห้างหุ้นส่วนจำกัด พงศพัฎฐ์</t>
  </si>
  <si>
    <t>คอนสตรัคชั่น</t>
  </si>
  <si>
    <t>ราคาที่เสนอ 1,190,000 บาท</t>
  </si>
  <si>
    <t>ราคาที่ตกลงจ้าง 1,190,000 บาท</t>
  </si>
  <si>
    <t xml:space="preserve">  </t>
  </si>
  <si>
    <t>ราคาที่เสนอ 2,400 บาท</t>
  </si>
  <si>
    <t>ราคาที่ตกลงจ้าง 2,400 บาท</t>
  </si>
  <si>
    <t xml:space="preserve">ซ่อมครุภัณฑ์คอมพิวเตอร์  </t>
  </si>
  <si>
    <t>(สำนักปลัด)</t>
  </si>
  <si>
    <t>ราคาที่เสนอ 3,300 บาท</t>
  </si>
  <si>
    <t>ราคาที่ตกลงจ้าง 3,300 บาท</t>
  </si>
  <si>
    <t>ราคาที่ตกลงจ้าง 5,000 บาท</t>
  </si>
  <si>
    <t>บริษัท ชนาธิป 2014 การโยธา</t>
  </si>
  <si>
    <t>ราคาที่เสนอ 468,000 บาท</t>
  </si>
  <si>
    <t>ราคาที่ตกลงจ้าง 468,000 บาท</t>
  </si>
  <si>
    <t>โครงการบุกเบิกถนนสายสระบัว</t>
  </si>
  <si>
    <t>หมู่ที่ 5 บ้านห้วยมุด</t>
  </si>
  <si>
    <t>ห้างหุ้นส่วนจำกัด ทีเคคอน-</t>
  </si>
  <si>
    <t>ราคาที่เสนอ 461,000 บาท</t>
  </si>
  <si>
    <t>ราคาที่ตกลงจ้าง 461,000 บาท</t>
  </si>
  <si>
    <t>(1972) จำกัด</t>
  </si>
  <si>
    <t>โครงการก่อสร้างถนนคอนกรีต</t>
  </si>
  <si>
    <t>ห้างหุ้นส่วนจำกัด สรวิชญ์ 2552</t>
  </si>
  <si>
    <t>ราคาที่เสนอ 268,000 บาท</t>
  </si>
  <si>
    <t>ราคาที่ตกลงจ้าง 268,000 บาท</t>
  </si>
  <si>
    <t>จัดซื้ออาหารเสริม (นม)</t>
  </si>
  <si>
    <t>องค์การส่งเสริมกิจการโคนม</t>
  </si>
  <si>
    <t>แห่งประเทศไทย (อ.ส.ค.)</t>
  </si>
  <si>
    <t>หนองขอน-รร.บ้านท่าม่วง หมู่ที่ 3</t>
  </si>
  <si>
    <t>บ้านท่าม่วง</t>
  </si>
  <si>
    <t>ราคาที่เสนอ 45,161 บาท</t>
  </si>
  <si>
    <t>ราคาที่ตกลงจ้าง 45,161 บาท</t>
  </si>
  <si>
    <t>ลว 13 ม.ค.2568</t>
  </si>
  <si>
    <t>ลว 28 ม.ค.2568</t>
  </si>
  <si>
    <t>ลว 25 มี.ค.2568</t>
  </si>
  <si>
    <t>18 มิ.ย.2568</t>
  </si>
  <si>
    <t>เสริมเหล็กสายหนองจิก 2 หมู่ที่ 2</t>
  </si>
  <si>
    <t>บ้านบางมะเดื่อ</t>
  </si>
  <si>
    <t>โครงการวางท่อเมนประปา หมู่ที่ 6</t>
  </si>
  <si>
    <t>บ้านแหลมเศียร</t>
  </si>
  <si>
    <t>บริษัท ทักษิณพัฒนาการโยธา</t>
  </si>
  <si>
    <t>จำกัด</t>
  </si>
  <si>
    <t>ราคาที่เสนอ 497,000 บาท</t>
  </si>
  <si>
    <t>เสริมเหล็กสายคลองเคียน-ห้วยเหรง</t>
  </si>
  <si>
    <t>หมู่ที่ 4 บ้านศรีปทุมวัลย์</t>
  </si>
  <si>
    <t>ราคาที่เสนอ 490,000 บาท</t>
  </si>
  <si>
    <t>ราคาที่ตกลงจ้าง 490,000 บาท</t>
  </si>
  <si>
    <t>ลว 9 ก.ค.2568</t>
  </si>
  <si>
    <t xml:space="preserve">เสริมเหล็กสายต้นม่วง-เชื่อมต่อ </t>
  </si>
  <si>
    <t>ถนนสายโรงเหล้า หมู่ที่ 2 บ้าน</t>
  </si>
  <si>
    <t>บางมะเดื่อ</t>
  </si>
  <si>
    <t>เสริมเหล็กสายบนควน หมู่ที่ 1</t>
  </si>
  <si>
    <t>บ้านบางบาน เชื่อมต่อตำบลท่าโรงช้าง</t>
  </si>
  <si>
    <t>เสริมเหล็กสาย กม.23 หมู่ที่ 6</t>
  </si>
  <si>
    <t>บ้านแหลมเศ๊ยร</t>
  </si>
  <si>
    <t>สตรัชชั่นแอนด์กลาส สุราษฎร์ธานี</t>
  </si>
  <si>
    <t>ราคาที่เสนอ 15,010 บาท</t>
  </si>
  <si>
    <t>เทียนโชค  เซอร์วิส</t>
  </si>
  <si>
    <t>ราคาที่เสนอ 20,000 บาท</t>
  </si>
  <si>
    <t>ราคาที่ตกลงซื้อ 15,010 บาท</t>
  </si>
  <si>
    <t>ราคาที่ตกลงซื้อ 20,000 บาท</t>
  </si>
  <si>
    <t>ราคาที่เสนอ 3,700 บาท</t>
  </si>
  <si>
    <t>วิสุทธิ์ไดนาโม</t>
  </si>
  <si>
    <t>เสริมเหล็กสายต้นม่วง-เชื่อมต่อถนนสาย</t>
  </si>
  <si>
    <t>โรงเหล้า หมู่ที่ 1 บ้านบางบาน</t>
  </si>
  <si>
    <t>บริษัท ทีเ เค คอนกรีต จำกัด</t>
  </si>
  <si>
    <t>เสริมเหล็กสายสว่างวงศ์ หมู่ที่ 5</t>
  </si>
  <si>
    <t>บ้านห้วยมุด</t>
  </si>
  <si>
    <t>ราคาที่เสนอ 23,890 บาท</t>
  </si>
  <si>
    <t>ราคาที่เสนอ 3,500 บาท</t>
  </si>
  <si>
    <t>ราคาที่ตกลงซื้อ 23,890 บาท</t>
  </si>
  <si>
    <t>โครงการขยายไหล่ทางคอนกรีต</t>
  </si>
  <si>
    <t>เสริมเหล็กสายห้วยมุด หมู่ที่ 5</t>
  </si>
  <si>
    <t>ราคาที่เสนอ 100,000 บาท</t>
  </si>
  <si>
    <t>ราคาที่ตกลงจ้าง 100,000 บาท</t>
  </si>
  <si>
    <t>ราคาที่เสนอ 21,119 บาท</t>
  </si>
  <si>
    <t>ราคาที่ตกลงซื้อ 497,000 บาท</t>
  </si>
  <si>
    <t>ราคาที่ตกลงซื้อ 21,119 บาท</t>
  </si>
  <si>
    <t>จัดซื้อครุภัณฑ์คอมพิวเตอร์</t>
  </si>
  <si>
    <t>ราคาที่เสนอ 2,540 บาท</t>
  </si>
  <si>
    <t>ราคาที่ตกลงจ้าง 2,540 บาท</t>
  </si>
  <si>
    <t>ราคาที่เสนอ 9,680 บาท</t>
  </si>
  <si>
    <t>ราคาที่เสนอ 195,000 บาท</t>
  </si>
  <si>
    <t>ราคาที่ตกลงจ้าง 195,000 บาท</t>
  </si>
  <si>
    <t>ลว 18 ส.ค.2568</t>
  </si>
  <si>
    <t>เสริมเหล็กสายห้วยท่อม หมู่ที่ 4</t>
  </si>
  <si>
    <t>บ้านศรีปทุมวัลย์</t>
  </si>
  <si>
    <t>เสริมเหล็กสายต้นม่วง-บ้านหารยาว</t>
  </si>
  <si>
    <t>(ตอนที่ 3) หมู่ที่ 3 บ้านท่าม่วง</t>
  </si>
  <si>
    <t>ราคาที่เสนอ 300,000 บาท</t>
  </si>
  <si>
    <t>ราคาที่ตกลงจ้าง 300,000 บาท</t>
  </si>
  <si>
    <t>โง่วซ่งหลี เฟอร์นิเจอร์ (2001)</t>
  </si>
  <si>
    <t>ราคาที่เสนอ 9,000 บาท</t>
  </si>
  <si>
    <t>ราคาที่ตกลงซื้อ 8,250 บาท</t>
  </si>
  <si>
    <t>ราคาที่เสนอ 8,250 บาท</t>
  </si>
  <si>
    <t>ราคาที่ตกลงซื้อ 9,000 บาท</t>
  </si>
  <si>
    <t>ราคาที่ตกลงซื้อ 47,780 บาท</t>
  </si>
  <si>
    <t>ราคาที่เสนอ 47,780 บาท</t>
  </si>
  <si>
    <t>จัดซื้อเครื่องสำรองไฟฟ้า</t>
  </si>
  <si>
    <t>จัดซื้อเครื่องพิมพ์แบบฉีดหมึก</t>
  </si>
  <si>
    <t>พร้อมติดตั้งถังหมึกพิมพ์ (Ink Tank</t>
  </si>
  <si>
    <t>ราคาที่เสนอ 16,400 บาท</t>
  </si>
  <si>
    <t>ราคาที่ตกลงซื้อ 16,400 บาท</t>
  </si>
  <si>
    <t>ราคาที่เสนอ 40,000 บาท</t>
  </si>
  <si>
    <t>ราคาที่ตกลงจ้าง 40,000 บาท</t>
  </si>
  <si>
    <t>ราคาที่เสนอ 52,800 บาท</t>
  </si>
  <si>
    <t>ราคาที่ตกลงซื้อ 52,800 บาท</t>
  </si>
  <si>
    <t>ราคาที่เสนอ 2,170 บาท</t>
  </si>
  <si>
    <t>ราคาที่เสนอ 2,870 บาท</t>
  </si>
  <si>
    <t>ราคาที่เสนอ 14,970 บาท</t>
  </si>
  <si>
    <t>ราคาที่ตกลงซื้อ 14,970 บาท</t>
  </si>
  <si>
    <t>ลว 15 ก.ย.2568</t>
  </si>
  <si>
    <t>ราคาที่ตกลงซื้อ 6,000 บาท</t>
  </si>
  <si>
    <t>ซ่อมเครื่องปรับอากาศ</t>
  </si>
  <si>
    <t>ศักดิ์ศิลป์ เครื่องเย็น</t>
  </si>
  <si>
    <t>ราคาที่เสนอ 3,800 บาท</t>
  </si>
  <si>
    <t>ราคาที่ตกลงซื้อ 3,800 บาท</t>
  </si>
  <si>
    <t>ลว 23 ก.ย.2568</t>
  </si>
  <si>
    <t>ราคาที่เสนอ 129,536 บาท</t>
  </si>
  <si>
    <t>ราคาที่เสนอ 245,130 บาท</t>
  </si>
  <si>
    <t>ราคาที่ตกลงจ้าง 245,130 บาท</t>
  </si>
  <si>
    <t>ราคาที่เสนอ 175,918 บาท</t>
  </si>
  <si>
    <t>ราคาที่ตกลงจ้าง 175,918 บาท</t>
  </si>
  <si>
    <t>โครงการก่อสร้างอ่างล้างมือสำหรับ</t>
  </si>
  <si>
    <t>ราคาที่เสนอ 70,000 บาท</t>
  </si>
  <si>
    <t>สรุปผลการดำเนินการจัดซื้อจัดจ้างในรอบเดือนตุลาคม  พ.ศ.2567</t>
  </si>
  <si>
    <t>รวม</t>
  </si>
  <si>
    <t>สรุปผลการดำเนินการจัดซื้อจัดจ้างในรอบเดือนพฤศจิกายน  พ.ศ.2567</t>
  </si>
  <si>
    <t>วันที่ 1  เดือนพฤศจิกายน พ.ศ. 2567</t>
  </si>
  <si>
    <t>วันที่ 1  เดือนธันวาคม  พ.ศ. 2567</t>
  </si>
  <si>
    <t>วันที่ 1  เดือน มกราคม  พ.ศ. 2568</t>
  </si>
  <si>
    <t>สรุปผลการดำเนินการจัดซื้อจัดจ้างในรอบเดือนธันวาคม  พ.ศ.2567</t>
  </si>
  <si>
    <t>สรุปผลการดำเนินการจัดซื้อจัดจ้างในรอบเดือนมกราคม พ.ศ.2568</t>
  </si>
  <si>
    <t>วันที่ 1  เดือน กุมภาพันธ์  พ.ศ. 2568</t>
  </si>
  <si>
    <t>วันที่ 1  เดือน มีนาคม  พ.ศ. 2568</t>
  </si>
  <si>
    <t>สรุปผลการดำเนินการจัดซื้อจัดจ้างในรอบเดือนมีนาคม  พ.ศ.2568</t>
  </si>
  <si>
    <t>วันที่ 1  เดือน เมษายน  พ.ศ. 2568</t>
  </si>
  <si>
    <t xml:space="preserve">    </t>
  </si>
  <si>
    <t>สรุปผลการดำเนินการจัดซื้อจัดจ้างในรอบเดือนเมษายน  พ.ศ.2568</t>
  </si>
  <si>
    <t>วันที่ 1  เดือน พฤษภาคม   พ.ศ. 2568</t>
  </si>
  <si>
    <t>สรุปผลการดำเนินการจัดซื้อจัดจ้างในรอบเดือนพฤษภาคม  พ.ศ.2568</t>
  </si>
  <si>
    <t>วันที่ 1  เดือน มิถุนายน  พ.ศ. 2568</t>
  </si>
  <si>
    <t>สรุปผลการดำเนินการจัดซื้อจัดจ้างในรอบเดือนมิถุนายน  พ.ศ.2568</t>
  </si>
  <si>
    <t>วันที่ 1  เดือน กรกฎาคม  พ.ศ. 2568</t>
  </si>
  <si>
    <t>สรุปผลการดำเนินการจัดซื้อจัดจ้างในรอบเดือนกรกฎาคม  พ.ศ.2568</t>
  </si>
  <si>
    <t>วันที่ 1  เดือน สิงหาคม  พ.ศ. 2568</t>
  </si>
  <si>
    <t>สรุปผลการดำเนินการจัดซื้อจัดจ้างในรอบเดือนสิงหาคม  พ.ศ.2568</t>
  </si>
  <si>
    <t>วันที่ 1  เดือน กันยายน  พ.ศ. 2568</t>
  </si>
  <si>
    <t>สรุปผลการดำเนินการจัดซื้อจัดจ้างในรอบเดือนกันยายน  พ.ศ.2568</t>
  </si>
  <si>
    <t>วันที่ 1  เดือน ตุลาคม  พ.ศ. 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</si>
  <si>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</si>
  <si>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</si>
  <si>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</si>
  <si>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</si>
  <si>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</si>
  <si>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</si>
  <si>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</si>
  <si>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</si>
  <si>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</si>
  <si>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</si>
  <si>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</si>
  <si>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</si>
  <si>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</si>
  <si>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</si>
  <si>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</si>
  <si>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</si>
  <si>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</si>
  <si>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</si>
  <si>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</si>
  <si>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</si>
  <si>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</si>
  <si>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</si>
  <si>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ประจำปีงบประมาณ พ.ศ. 2568</t>
  </si>
  <si>
    <t>ลำดับที่</t>
  </si>
  <si>
    <t>ประเภทการจัดซื้อจัดจ้าง</t>
  </si>
  <si>
    <t>จำนวนโครงการ</t>
  </si>
  <si>
    <t>จำนวนงบประมาณ (บาท)</t>
  </si>
  <si>
    <t>วิธีคัดเลือก</t>
  </si>
  <si>
    <t>วิธีประกวดราคาอิเล็กทรอนิกส์ (e-bidding)</t>
  </si>
  <si>
    <t>รวมจำนวนงบประมาณ</t>
  </si>
  <si>
    <t>ปัญหา/อุปสรรค
  - ไม่มีปัญหาและอุปสรรค</t>
  </si>
  <si>
    <t>ข้อเสนอแนะ
  - ไม่มีข้อเสนอแนะ</t>
  </si>
  <si>
    <t>สรุปข้อมูลผลการจัดซื้อจัดจ้างขององค์การบริหารส่วนตำบลบางมะเดื่อ</t>
  </si>
  <si>
    <t>ค่าจัดซื้อวัสดุเชื้อเพลิงและหล่อลื่น</t>
  </si>
  <si>
    <t>บริษัท เอส พี ดี ปิโตรเลียม</t>
  </si>
  <si>
    <t>(รถดับเพลิง)</t>
  </si>
  <si>
    <t>(รถยนต์ส่วนกลาง)</t>
  </si>
  <si>
    <t>3 โครงการ</t>
  </si>
  <si>
    <t>ลว 1 ต.ค.2567</t>
  </si>
  <si>
    <t>ราคาที่เสนอ 390,000 บาท</t>
  </si>
  <si>
    <t>ราคาที่ตกลงจ้าง 390,000 บาท</t>
  </si>
  <si>
    <t>ใบสั่งจ้าง เลขที่ 1/2568</t>
  </si>
  <si>
    <t xml:space="preserve">ค่าจ้างเหมาบริการ </t>
  </si>
  <si>
    <t>เช่าเครื่องถ่ายเอกสาร</t>
  </si>
  <si>
    <t>ราคาที่เสนอ 60,000 บาท</t>
  </si>
  <si>
    <t>ราคาที่ตกลงจ้าง 60,000 บาท</t>
  </si>
  <si>
    <t xml:space="preserve">ค่าจ้างเหมาขนขยะ </t>
  </si>
  <si>
    <t>น.ส.ส้ม  ภูชมชื่น</t>
  </si>
  <si>
    <t>ค่าจ้างเหมาบริการตัดหญ้าพร้อม</t>
  </si>
  <si>
    <t>ตกแต่งพุ่มไม้บริเวณ อบต.บางมะเดื่อ</t>
  </si>
  <si>
    <t>ลว 15 ต.ค.2567</t>
  </si>
  <si>
    <t>จ้างเหมาบริการครูสอนเด็ก ศพด.</t>
  </si>
  <si>
    <t>ลว 31 ต.ค.2567</t>
  </si>
  <si>
    <t xml:space="preserve">จ้างเหมาบริการผู้ดูแลเด็ก ศพด. </t>
  </si>
  <si>
    <t>.</t>
  </si>
  <si>
    <t>จ้างพิมพ์ป้ายประชาสัมพันธ์</t>
  </si>
  <si>
    <t>นายวิทยา  ฤกษ์ดี</t>
  </si>
  <si>
    <t>ลว 11 พ.ย.2567</t>
  </si>
  <si>
    <t>จ้างตกแต่งสถานที่โครงการ</t>
  </si>
  <si>
    <t>สืบสานงานประเพณีวันลอยกระทง</t>
  </si>
  <si>
    <t>ลว 15 พ.ย.2567</t>
  </si>
  <si>
    <t>ไฟบนเวที โครงการสืบสานงาน</t>
  </si>
  <si>
    <t>ประเพณีวันลอยกระทง</t>
  </si>
  <si>
    <t>เช่าเวทีเครื่องเสียงและระบบ</t>
  </si>
  <si>
    <t>เช่าเต็นท์ โต๊ะ เก้าอี้ โครงการ</t>
  </si>
  <si>
    <t>สืบสานงานประเพณีสืบสานงาน</t>
  </si>
  <si>
    <t>ซ่อมคอมพิวเตอร์ (กองคลัง)</t>
  </si>
  <si>
    <t>ใบสั่งจ้าง เลขที่ 11/2567</t>
  </si>
  <si>
    <t>ลว 12 พ.ย.2567</t>
  </si>
  <si>
    <t>ราคาที่เสนอ 2,980 บาท</t>
  </si>
  <si>
    <t>ใบสั่งจ้าง เลขที่ 14/2567</t>
  </si>
  <si>
    <t>ลว 13 พ.ย.2567</t>
  </si>
  <si>
    <t>จ้างตัดหญ้าพร้อมตกแต่งพุ่มไม้</t>
  </si>
  <si>
    <t>บริเวณ อบต.บางมะเดื่อ</t>
  </si>
  <si>
    <t>ซ่อมคอมพิวเตอร์ (ศพด.)</t>
  </si>
  <si>
    <t>ลว 14 พ.ย.2567</t>
  </si>
  <si>
    <t>จ้างตัดหญ้า ศพด.บ้านท่าม่วง</t>
  </si>
  <si>
    <t>นายสุนทร ไทยปาน</t>
  </si>
  <si>
    <t>จ้างเหมาตัดหญ้า อบต.บางมะเดื่อ</t>
  </si>
  <si>
    <t>ลว 16 ธ.ค.2567</t>
  </si>
  <si>
    <t>ลว 19 ธ.ค.2567</t>
  </si>
  <si>
    <t xml:space="preserve">จ้างซ่อมแซมบำรุงรักษา </t>
  </si>
  <si>
    <t>รถดับเพลิง</t>
  </si>
  <si>
    <t>จ้างตกแต่งสถานที่จัดตั้งด่าน</t>
  </si>
  <si>
    <t>ชุมชนในช่วงเทศกาลปีใหม่ พ.ศ.2568</t>
  </si>
  <si>
    <t>ราคาที่เสนอ 3,580 บาท</t>
  </si>
  <si>
    <t>ราคาที่ตกลงจ้าง 3,580 บาท</t>
  </si>
  <si>
    <t>ลว 27 ธ.ค.2567</t>
  </si>
  <si>
    <t xml:space="preserve">จ้างผลิตสื่อประชาสัมพันธ์  </t>
  </si>
  <si>
    <t>(ปฎิทินปี พ.ศ.2568)</t>
  </si>
  <si>
    <t>ใบสั่งจ้าง เลขที่ 21/2568</t>
  </si>
  <si>
    <t>ลว 6 ม.ค.2568</t>
  </si>
  <si>
    <t>อบต.บางมะเดื่อ</t>
  </si>
  <si>
    <t>ใบสั่งจ้าง เลขที่ 22/2568</t>
  </si>
  <si>
    <t>จ้างเหมาจัดทำป้ายภาษี ปี 2568</t>
  </si>
  <si>
    <t>ลว 16 ม.ค.2568</t>
  </si>
  <si>
    <t>สัญญาจ้างเลขที่ 1/2568</t>
  </si>
  <si>
    <t>ใบสั่งจ้างเลจที่ 23/2568</t>
  </si>
  <si>
    <t>สัญญาจ้างเลขที่ 2/2568</t>
  </si>
  <si>
    <t>ลว 29 ม.ค.2568</t>
  </si>
  <si>
    <t>สรุปผลการดำเนินการจัดซื้อจัดจ้างในรอบเดือนกุมภาพันธ์ พ.ศ.2568</t>
  </si>
  <si>
    <t>จ้างพิมพ์ไวนิลรับสมัครเด็กเรียน</t>
  </si>
  <si>
    <t>ศพด.</t>
  </si>
  <si>
    <t>ใบสั่งจ้าง เลขที่ 24/2568</t>
  </si>
  <si>
    <t>ลว 7 ก.พ.2568</t>
  </si>
  <si>
    <t>เครื่องคอมพิวเตอร์</t>
  </si>
  <si>
    <t>ใบสั่งจ้าง เลขที่ 25/2568</t>
  </si>
  <si>
    <t>ลว 19 ก.พ.2568</t>
  </si>
  <si>
    <t>ใบสั่งจ้าง เลขที่ 26/2568</t>
  </si>
  <si>
    <t xml:space="preserve">     </t>
  </si>
  <si>
    <t xml:space="preserve">จ้างซ่อมเครื่องปรับอากาศ </t>
  </si>
  <si>
    <t>(กองช่าง)</t>
  </si>
  <si>
    <t>ศักดิ์ศิลป์  เครื่องเย็น</t>
  </si>
  <si>
    <t>ลว 3 มี.ค.2568</t>
  </si>
  <si>
    <t>ใบสั่งจ้าง เลขที่ 28/2568</t>
  </si>
  <si>
    <t>ใบสั่งจ้าง เลขที่ 29/2568</t>
  </si>
  <si>
    <t>ลว 11 มี.ค.2568</t>
  </si>
  <si>
    <t>(ศพด.)</t>
  </si>
  <si>
    <t>ราคาที่เสนอ 3,290 บาท</t>
  </si>
  <si>
    <t>ราคาที่ตกลงจ้าง 3,290 บาท</t>
  </si>
  <si>
    <t>ใบสั่งจ้าง เลขที่ 30/2568</t>
  </si>
  <si>
    <t>ใบสั่งจ้าง เลขที่ 31/2568</t>
  </si>
  <si>
    <t>จ้างเหมาขนขยะ</t>
  </si>
  <si>
    <t>บริษัทเก็บขยะ 2019 จำกัด</t>
  </si>
  <si>
    <t>ใบสั่งจ้าง เลขที่ 32/2568</t>
  </si>
  <si>
    <t>ลว 31 มี.ค.2568</t>
  </si>
  <si>
    <t>จ้างเหมาบริการบุคลากรปฏิบัติ</t>
  </si>
  <si>
    <t>งานแผนที่ภาษีและทรัพย์สิน</t>
  </si>
  <si>
    <t>นางสาวเยาวดี  แสนวงศ์</t>
  </si>
  <si>
    <t>ใบสั่งจ้าง เลขที่ 33/2568</t>
  </si>
  <si>
    <t>จัดซื้อวัสดุคอมพิวเตอร์</t>
  </si>
  <si>
    <t>ราคาที่เสนอ 11,198 บาท</t>
  </si>
  <si>
    <t>ราคาที่เสนอ 28,572 บาท</t>
  </si>
  <si>
    <t>ลว 12 มี.ค.2568</t>
  </si>
  <si>
    <t>จัดซื้อแท่นบรรยาย (โพเดียม)</t>
  </si>
  <si>
    <t>ราคาที่เสนอ 22,000 บาท</t>
  </si>
  <si>
    <t>ลว 14 มี.ค.2568</t>
  </si>
  <si>
    <t>จัดซื้อวัสดุการเกษตร (ศพด.)</t>
  </si>
  <si>
    <t>ราคาที่เสนอ 1,965 บาท</t>
  </si>
  <si>
    <t>ลว 24 มี.ค.2568</t>
  </si>
  <si>
    <t>จัดซื้อวัสดุวิทยาศาสตร์หรือการแพทย์</t>
  </si>
  <si>
    <t>ราคาที่เสนอ 37,198 บาท</t>
  </si>
  <si>
    <t>ราคาที่เสนอ 2,340 บาท</t>
  </si>
  <si>
    <t>ราคาที่เสนอ 27,625 บาท</t>
  </si>
  <si>
    <t>จัดซื้อวัคซีนโรคพิษสุนัขบ้า</t>
  </si>
  <si>
    <t>สุราษฎร์ฟารฺมชอบ</t>
  </si>
  <si>
    <t>ราคาที่เสนอ 53,550 บาท</t>
  </si>
  <si>
    <t>โครงการบุกเบิกถนนสาย</t>
  </si>
  <si>
    <t>ศรีปทุมวัลย์-สายราษฎร์อุมิศ หมู่ที่ 4</t>
  </si>
  <si>
    <t>สัญญาจ้างเลขที่ 6/2568</t>
  </si>
  <si>
    <t>โครงการบุกเบิกถนนสายสระท้อน</t>
  </si>
  <si>
    <t>ราคาที่เสนอ 492,373.74 บาท</t>
  </si>
  <si>
    <t>ราคาที่เสนอ 496,064 บาท</t>
  </si>
  <si>
    <t>ราคาที่ตกลงจ้าง 469,064 บาท</t>
  </si>
  <si>
    <t>ราคาที่ตกลงจ้าง 492,373.74 บาท</t>
  </si>
  <si>
    <t>สัญญาจ้างเลขที่ 7/2568</t>
  </si>
  <si>
    <t>ลว 13 มี.ค.2568</t>
  </si>
  <si>
    <t>สัญญาจ้างเลขที่ 8/2568</t>
  </si>
  <si>
    <t>ราคาที่เสนอ 250,000 บาท</t>
  </si>
  <si>
    <t>ราคาที่ตกลงจ้าง 250,000 บาท</t>
  </si>
  <si>
    <t>สัญญาจ้างเลขที่ 9/2568</t>
  </si>
  <si>
    <t>ลว 22 เม.ย.2568</t>
  </si>
  <si>
    <t xml:space="preserve">จัดซื้อรถบรรทุกขยะ ขนาด 6 ตัน </t>
  </si>
  <si>
    <t>6 ล้อ</t>
  </si>
  <si>
    <t>บจก.ปัตตานีเจริญเทรดดิ้ง</t>
  </si>
  <si>
    <t>ราคาที่เสนอ 2454,000 บาท</t>
  </si>
  <si>
    <t>สัญญาซื้อเลขที่ 2/2568</t>
  </si>
  <si>
    <t>ลว 12 เม.ย.2568</t>
  </si>
  <si>
    <t>สัญญาจ้างเลขที่ 39/2568</t>
  </si>
  <si>
    <t>ลว 15 พ.ค.2568</t>
  </si>
  <si>
    <t>จ้างเหมาบริการครูสอนเด็กเล็ก</t>
  </si>
  <si>
    <t>ศพด.บ้านห้วยมุด</t>
  </si>
  <si>
    <t>สัญญาจ้างเลขที่ 40/2568</t>
  </si>
  <si>
    <t>ศพด.บ้านท่าม่วง</t>
  </si>
  <si>
    <t>จ้างตัดหญ้าบริเวณที่ทำการ</t>
  </si>
  <si>
    <t>สัญญาจ้างเลขที่ 41/2568</t>
  </si>
  <si>
    <t>ลว 16 พ.ค.2568</t>
  </si>
  <si>
    <t>ราคาที่เสนอ 4,300 บาท</t>
  </si>
  <si>
    <t>ราคาที่ตกลงซื้อ 4,300 บาท</t>
  </si>
  <si>
    <t>ลว 19 พ.ค.2568</t>
  </si>
  <si>
    <t>(กองคลัง)</t>
  </si>
  <si>
    <t>ราคาที่เสนอ 42,560 บาท</t>
  </si>
  <si>
    <t>ราคาที่ตกลงซื้อ 42,560 บาท</t>
  </si>
  <si>
    <t>ราคาที่เสนอ 6,770 บาท</t>
  </si>
  <si>
    <t>ราคาที่ตกลงซื้อ 6,770 บาท</t>
  </si>
  <si>
    <t xml:space="preserve">จัดซื้อวัสดุไฟฟ้าและวิทยุ </t>
  </si>
  <si>
    <t>ราคาที่เสนอ 8,150 บาท</t>
  </si>
  <si>
    <t>ราคาที่ตกลงซื้อ 8,150 บาท</t>
  </si>
  <si>
    <t>ราคาที่เสนอ 3,250 บาท</t>
  </si>
  <si>
    <t>ราคาที่ตกลงซื้อ 3,250 บาท</t>
  </si>
  <si>
    <t>ลว 26 พ.ค.2568</t>
  </si>
  <si>
    <t>ลว 21 พ.ค.2568</t>
  </si>
  <si>
    <t>ลว 29 พ.ค.2568</t>
  </si>
  <si>
    <t>ราคาที่เสนอ 13,815 บาท</t>
  </si>
  <si>
    <t>ราคาที่ตกลงซื้อ 13,815 บาท</t>
  </si>
  <si>
    <t xml:space="preserve">เสริมเหล็กสายชุมแสง หมู่ที่ 5 </t>
  </si>
  <si>
    <t>สัญญาจ้างเลขที่ 10/2568</t>
  </si>
  <si>
    <t>ลว 3 พ.ค.2568</t>
  </si>
  <si>
    <t>หจก.สรวิชญ์  2552</t>
  </si>
  <si>
    <t>ลว 9 มิ.ย.2568</t>
  </si>
  <si>
    <t>ลว 11 มิ.ย.2568</t>
  </si>
  <si>
    <t>เจ.อี.เอส คอมพิวเตอร์</t>
  </si>
  <si>
    <t>ราคาที่เสนอ 11,400 บาท</t>
  </si>
  <si>
    <t>ราคาที่ตกลงซื้อ 11,400 บาท</t>
  </si>
  <si>
    <t>จัดซื้อชุดถังคัดแยกขยะพร้อม</t>
  </si>
  <si>
    <t>ติดตั้งและชุดตะแกรงทิ้งขวด</t>
  </si>
  <si>
    <t>พลาสติกรีโซเคิล</t>
  </si>
  <si>
    <t xml:space="preserve">บริษัทเกษรพลาสติก </t>
  </si>
  <si>
    <t>อุดสาหกรรม จำกัด</t>
  </si>
  <si>
    <t>ลว 23 มิ.ย.2568</t>
  </si>
  <si>
    <t>จ้างซ่อมแซมประตูภายในสำนักงาน</t>
  </si>
  <si>
    <t>วานิศุภกิจการช่าง</t>
  </si>
  <si>
    <t>ราคาที่เสนอ 5,750 บาท</t>
  </si>
  <si>
    <t>ราคาที่ตกลงจ้าง 5,750 บาท</t>
  </si>
  <si>
    <t>ใบสั่งจ้าง เลขที่ 44/2568</t>
  </si>
  <si>
    <t>ลว 26 มิ.ย.2568</t>
  </si>
  <si>
    <t>นางสาวส้ม  ภูชมชื่น</t>
  </si>
  <si>
    <t>ใบสั่งจ้าง เลขที่ 45/2568</t>
  </si>
  <si>
    <t>ลว 30 มิ.ย.2568</t>
  </si>
  <si>
    <t>สัญญาจ้าง เลขที่ 11/2568</t>
  </si>
  <si>
    <t>เสริมเหล็กสายสว่างวงษ์ หมู่ที่ 5</t>
  </si>
  <si>
    <t>สัญญาจ้าง เลขที่ 12/2568</t>
  </si>
  <si>
    <t>สัญญาจ้าง เลขที่ 13/2568</t>
  </si>
  <si>
    <t>19 มิ.ย.2568</t>
  </si>
  <si>
    <t>ภาคเรียนที่ 1/2568</t>
  </si>
  <si>
    <t>ราคาที่เสนอ 631,981.52 บาท</t>
  </si>
  <si>
    <t>ราคาที่ตกลงซื้อ 631,981.52 บาท</t>
  </si>
  <si>
    <t>ลว 31 พ.ค.2568</t>
  </si>
  <si>
    <t>ร้านสปิด คอมพิวเตอร์</t>
  </si>
  <si>
    <t>ลว 22 ก.ค.2568</t>
  </si>
  <si>
    <t>จัดซื้อครุภัณฑ์สำนักงาน</t>
  </si>
  <si>
    <t>จ้างตัดหญ้าบริเวณ อบต.บางมะเดื่อ</t>
  </si>
  <si>
    <t>ลว 22 ก.ค.68</t>
  </si>
  <si>
    <t>จ้างซ่อมครุภัณฑ์คอมพิวเตอร์</t>
  </si>
  <si>
    <t>เจ.ดี.เอส คอมพิวเตอร์</t>
  </si>
  <si>
    <t>ลว 24 ก.ค.68</t>
  </si>
  <si>
    <t>ลว 3 ก.ค.2568</t>
  </si>
  <si>
    <t>จ้างซ่อมแซมบำรุงรักษา</t>
  </si>
  <si>
    <t>ราคาที่ตกลงจ้าง 3,700 บาท</t>
  </si>
  <si>
    <t>จ้างกำจัดสิ่งปฎิกูล (ดูดส้วม)</t>
  </si>
  <si>
    <t>นายสิติ  แซ่อุ่ย</t>
  </si>
  <si>
    <t>ร้านสปีด คอมพิวเตอร์</t>
  </si>
  <si>
    <t>ราคาที่ตกลงจ้าง 9,680 บาท</t>
  </si>
  <si>
    <t>ลว 31 ก.ค.68</t>
  </si>
  <si>
    <t>สัญญาจ้างเลขที่ 14/2568</t>
  </si>
  <si>
    <t>สัญญาจ้างเลขที่ 15/2568</t>
  </si>
  <si>
    <t>ราคาที่เสนอ 477,000 บาท</t>
  </si>
  <si>
    <t>ราคาที่ตกลงจ้าง 477,000 บาท</t>
  </si>
  <si>
    <t>สัญญาจ้างเลขที่ 16/2568</t>
  </si>
  <si>
    <t>สัญญาจ้างเลขที่ 17/2568</t>
  </si>
  <si>
    <t>ลว 10 ก.ค.2568</t>
  </si>
  <si>
    <t>ราคาที่เสนอ 476,000 บาท</t>
  </si>
  <si>
    <t>ราคาที่ตกลงจ้าง 476,000 บาท</t>
  </si>
  <si>
    <t>สัญญาจ้างเลขที่ 18/2568</t>
  </si>
  <si>
    <t>สัญญาจ้างเลขที่ 19/2568</t>
  </si>
  <si>
    <t>ลว 31 ก.ค.2568</t>
  </si>
  <si>
    <t>สัญญาจ้างเลขที่ 20/2568</t>
  </si>
  <si>
    <t>จัดซื้อครุภัณฑ์สำนักงาน (ศพด.)</t>
  </si>
  <si>
    <t>(โต๊ะพับอเนกประสงค์)</t>
  </si>
  <si>
    <t>โง่วซ่งหลี เฟอร์เนอร์เจอร์ (2001)</t>
  </si>
  <si>
    <t>(โต๊ะวางคอมพิวเตอร์พร้อมเก้าอี้)</t>
  </si>
  <si>
    <t>จัดซื้อครุภัณฑ์งานบ้านงานครัว (ศพด.)</t>
  </si>
  <si>
    <t>(ตู้กดน้ำเย็น)</t>
  </si>
  <si>
    <t>(ทานข้าวสำหรับเด็ก)</t>
  </si>
  <si>
    <t>ราคาที่เสนอ 18,000 บาท</t>
  </si>
  <si>
    <t>ราคาที่ตกลงซื้อ 18,000 บาท</t>
  </si>
  <si>
    <t>(ตู้เย็น)</t>
  </si>
  <si>
    <t>(เครื่แงคอวพิวเตอร์ สำหรับงาน</t>
  </si>
  <si>
    <t>ประมวลผล แบบที่ 1)</t>
  </si>
  <si>
    <t>(เครื่องสำรองไฟฟ้า)</t>
  </si>
  <si>
    <t>ลว 22 ส.ค.2568</t>
  </si>
  <si>
    <t>จัดซื้อครุภัณฑ์โฆษณาและเผยแพร่</t>
  </si>
  <si>
    <t>(โทรทัศน์ LED TV แบบ Smart)</t>
  </si>
  <si>
    <t>จัดซื้อครุภัณฑ์การศึกษา (ศพด.)</t>
  </si>
  <si>
    <t>(โต๊ะนักเรียนพร้อมเก้าอี้)</t>
  </si>
  <si>
    <t>จ้างกำจัดขยะมูลฝอย</t>
  </si>
  <si>
    <t>บจก.เอสอาร์ ที พาวเวอร์ กรีน</t>
  </si>
  <si>
    <t>ลว 1 ส.ค.2568</t>
  </si>
  <si>
    <t>จ้างปรับปรุงรถบบบำบัดน้ำทิ้ง</t>
  </si>
  <si>
    <t>นายสมศักดิ์  ไทยแท้</t>
  </si>
  <si>
    <t>ลว 21 ส.ค.2568</t>
  </si>
  <si>
    <t>จ้างซ่อมคอมพิวเตอร์</t>
  </si>
  <si>
    <t>ราคาที่ตกลงจ้าง 2,170 บาท</t>
  </si>
  <si>
    <t>ลว 29 ส.ค.2568</t>
  </si>
  <si>
    <t>ราคาที่ตกลงจ้าง 2,870 บาท</t>
  </si>
  <si>
    <t>สัญญาจ้างเลขที่ 21/2568</t>
  </si>
  <si>
    <t>ลว 7 ส.ค.2568</t>
  </si>
  <si>
    <t>ใบสั่งจ้าง เลขที่ 56/2568</t>
  </si>
  <si>
    <t>ลว 16 ก.ย.2568</t>
  </si>
  <si>
    <t>ใบสั่งจ้าง เลขที่ 57/2568</t>
  </si>
  <si>
    <t>ตำบลบางมะเดื่อ</t>
  </si>
  <si>
    <t>จ้างเหมาซ่อมแซมถนนภายใน</t>
  </si>
  <si>
    <t>ราคาที่ตกลงจ้าง129,536 บาท</t>
  </si>
  <si>
    <t>ใบสั่งจ้าง เลขที่ 58/2568</t>
  </si>
  <si>
    <t>จ้างเหมาซ่อมแซมไฟฟ้าสาธารณะ</t>
  </si>
  <si>
    <t>ภายในตำบลบางมะเดื่อ</t>
  </si>
  <si>
    <t>นายธีรวุฒิ  มาสังข์</t>
  </si>
  <si>
    <t>ใบสั่งจ้าง เลขที่ 59/2568</t>
  </si>
  <si>
    <t>บจก.พัฒนะ (2023) วิศวกรรม</t>
  </si>
  <si>
    <t>ราคาที่เสนอ 69,000 บาท</t>
  </si>
  <si>
    <t>ใบสั่งจ้าง เลขที่ 60/2568</t>
  </si>
  <si>
    <t>ลว 17 ก.ย.2568</t>
  </si>
  <si>
    <t>ซ่อมแซมบำรุงรักษาหลังคา อบต.</t>
  </si>
  <si>
    <t>ใบสั่งจ้าง เลขที่ 61/2568</t>
  </si>
  <si>
    <t>98 โครงการ</t>
  </si>
  <si>
    <t>ราคาที่ตกลงจ้าง 229,941.25 บาท</t>
  </si>
  <si>
    <t>ราคาที่ตกลงจ้าง 24,000 บาท</t>
  </si>
  <si>
    <t>ราคาที่ตกลงซื้อ 90,000 บาท</t>
  </si>
  <si>
    <t>ราคาที่ตกลงจ้าง 2,980 บาท</t>
  </si>
  <si>
    <t>ราคาที่ตกลงจ้าง 2,735 บาท</t>
  </si>
  <si>
    <t>จ้างซ่อมแซมและบำรุงรักษา</t>
  </si>
  <si>
    <t>ราคาที่ตกลงซื้อ 11,198 บาท</t>
  </si>
  <si>
    <t>ราคาที่ตกลงซื้อ 28,572 บาท</t>
  </si>
  <si>
    <t>ราคาที่ตกลงซื้อ 22,000 บาท</t>
  </si>
  <si>
    <t>ราคาที่ตกลงซื้อ 1,965 บาท</t>
  </si>
  <si>
    <t>ราคาที่ตกลงซื้อ 2,340 บาท</t>
  </si>
  <si>
    <t>ราคาที่ตกลงซื้อ 37,198 บาท</t>
  </si>
  <si>
    <t>ราคาที่ตกลงซื้อ27,625 บาท</t>
  </si>
  <si>
    <t>ราคาที่ตกลงซื้อ 53,550 บาท</t>
  </si>
  <si>
    <t>ราคาที่ตกลงซื้อ 2,454,000 บาท</t>
  </si>
  <si>
    <t>ราคาที่ตกลงจ้าง 3,500 บาท</t>
  </si>
  <si>
    <t>ราคาที่ตกลงจ้าง 70,000 บาท</t>
  </si>
  <si>
    <t>ราคาที่ตกลงจ้าง 69,000 บาท</t>
  </si>
  <si>
    <t>ใบสั่งจ้าง เลขที่ 2/2568</t>
  </si>
  <si>
    <t>ใบสั่งจ้าง เลขที่ 3/2568</t>
  </si>
  <si>
    <t>ใบสั่งจ้าง เลขที่ 4/2568</t>
  </si>
  <si>
    <t>ใบสั่งจ้าง เลขที่ 5/2568</t>
  </si>
  <si>
    <t>ใบสั่งจ้าง เลขที่ 6/2568</t>
  </si>
  <si>
    <t>ใบสั่งจ้าง เลขที่ 7/2568</t>
  </si>
  <si>
    <t>ใบสั่งจ้าง เลขที่ 8/2568</t>
  </si>
  <si>
    <t>ใบสั่งจ้าง เลขที่ 9/2568</t>
  </si>
  <si>
    <t>ใบสั่งจ้าง เลขที่ 10/2568</t>
  </si>
  <si>
    <t>ใบสั่งจ้าง เลขที่ 12/2568</t>
  </si>
  <si>
    <t>ใบสั่งจ้าง เลขที่ 13/2568</t>
  </si>
  <si>
    <t>ใบสั่งจ้าง เลขที่ 15/2568</t>
  </si>
  <si>
    <t>ใบสั่งจ้าง เลขที่ 16/2568</t>
  </si>
  <si>
    <t>ใบสั่งจ้าง เลขที่ 17/2568</t>
  </si>
  <si>
    <t>ใบสั่งจ้าง เลขที่ 18/2568</t>
  </si>
  <si>
    <t>ใบสั่งจ้าง เลขที่ 20/2568</t>
  </si>
  <si>
    <t>ลงวันที่ 1 ต.ค.2567</t>
  </si>
  <si>
    <t>บันทึกตกลงซื้อ เลขที่ 2/2567</t>
  </si>
  <si>
    <t>บันทึกตกลงซื้อ เลขที่ 1/2567</t>
  </si>
  <si>
    <t>ใบสั่งซื้อเลขที่ 1/2568</t>
  </si>
  <si>
    <t>ใบสั่งซื้อเลขที่ 2/2568</t>
  </si>
  <si>
    <t>ใบสั่งซื้อเลขที่ 3/2568</t>
  </si>
  <si>
    <t>ใบสั่งซื้อเลขที่ 5/2568</t>
  </si>
  <si>
    <t>ใบสั่งซื้อเลขที่  6/2568</t>
  </si>
  <si>
    <t>ใบสั่งซื้อเลขที่ 7/2568</t>
  </si>
  <si>
    <t>ใบสั่งซื้อเลขที่ 9/2568</t>
  </si>
  <si>
    <t>ใบสั่งซื้อเลขที่ 11/2568</t>
  </si>
  <si>
    <t>ใบสั่งซื้อเลขที่ 13/2568</t>
  </si>
  <si>
    <t>ใบสั่งซื้อเลขที่ 14/2568</t>
  </si>
  <si>
    <t>ใบสั่งซื้อเลขที่ 15/2568</t>
  </si>
  <si>
    <t>ใบสั่งซื้อเลขที่ 16/2568</t>
  </si>
  <si>
    <t>ใบสั่งซื้อเลขที่ 17/2568</t>
  </si>
  <si>
    <t>สัญญาซื้อเลขที่ 3/2568</t>
  </si>
  <si>
    <t>ใบสั่งซื้อเลขที่ 18/2568</t>
  </si>
  <si>
    <t>ใบสั่งซื้อเลขที่ 19/2568</t>
  </si>
  <si>
    <t>ใบสั่งซื้อเลขที่ 20/2568</t>
  </si>
  <si>
    <t>ใบสั่งซื้อเลขที่ 21/2568</t>
  </si>
  <si>
    <t>ใบสั่งจ้างเลขที่ 42/2568</t>
  </si>
  <si>
    <t>ใบสั่งจ้างเลขที่ 43/2568</t>
  </si>
  <si>
    <t>ใบสั่งซื้อเลขที่ 22/2568</t>
  </si>
  <si>
    <t>ใบสั่งซื้อเลขที่ 23/2568</t>
  </si>
  <si>
    <t>ใบสั่งจ้างเลขที่ 46/2568</t>
  </si>
  <si>
    <t>ใบสั่งจ้างเลขที่ 47/2568</t>
  </si>
  <si>
    <t>ใบสั่งจ้างเลขที่ 48/2568</t>
  </si>
  <si>
    <t>ใบสั่งจ้างเลขที่ 45/2568</t>
  </si>
  <si>
    <t>ใบสั่งจ้างเลขที่ 50/2568</t>
  </si>
  <si>
    <t>ใบสั่งจ้างเลขที่ 51/2568</t>
  </si>
  <si>
    <t>ใบสั่งซื้อเลขที่ 24/2568</t>
  </si>
  <si>
    <t>ใบสั่งซื้อเลขที่ 25/2568</t>
  </si>
  <si>
    <t>ใบสั่งซื้อเลขที่ 26/2568</t>
  </si>
  <si>
    <t>ใบสั่งซื้อเลขที่ 27/2568</t>
  </si>
  <si>
    <t>ใบสั่งซื้อเลขที่ 28/2568</t>
  </si>
  <si>
    <t>ใบสั่งซื้อเลขที่ 29/2568</t>
  </si>
  <si>
    <t>ใบสั่งซื้อเลขที่ 30/2568</t>
  </si>
  <si>
    <t>ใบสั่งซื้อเลขที่ 31/2568</t>
  </si>
  <si>
    <t>ใบสั่งซื้อเลขที่ 32/2568</t>
  </si>
  <si>
    <t>ใบสั่งซื้อเลขที่ 33/2568</t>
  </si>
  <si>
    <t>ใบสั่งจ้างเลขที่ 52/2568</t>
  </si>
  <si>
    <t>ใบสั่งจ้างเลขที่ 53/2568</t>
  </si>
  <si>
    <t>ใบสั่งจ้างเลขที่ 54/2568</t>
  </si>
  <si>
    <t>ใบสั่งจ้างเลขที่ 55/2568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</si>
</sst>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1"/>
      <color theme="1"/>
      <name val="TH SarabunPSK"/>
      <family val="2"/>
    </font>
    <font>
      <sz val="9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9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/>
    <xf numFmtId="4" fontId="7" fillId="0" borderId="9" xfId="0" applyNumberFormat="1" applyFont="1" applyBorder="1"/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/>
    <xf numFmtId="4" fontId="7" fillId="0" borderId="10" xfId="0" applyNumberFormat="1" applyFont="1" applyBorder="1"/>
    <xf numFmtId="4" fontId="7" fillId="0" borderId="10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/>
    <xf numFmtId="4" fontId="7" fillId="0" borderId="11" xfId="0" applyNumberFormat="1" applyFont="1" applyBorder="1"/>
    <xf numFmtId="4" fontId="7" fillId="0" borderId="1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" fontId="7" fillId="0" borderId="1" xfId="0" applyNumberFormat="1" applyFont="1" applyBorder="1"/>
    <xf numFmtId="4" fontId="2" fillId="0" borderId="4" xfId="0" applyNumberFormat="1" applyFont="1" applyBorder="1"/>
    <xf numFmtId="0" fontId="7" fillId="0" borderId="4" xfId="0" applyFont="1" applyBorder="1" applyAlignment="1">
      <alignment horizontal="center"/>
    </xf>
    <xf numFmtId="4" fontId="2" fillId="0" borderId="10" xfId="0" applyNumberFormat="1" applyFont="1" applyBorder="1"/>
    <xf numFmtId="4" fontId="2" fillId="0" borderId="11" xfId="0" applyNumberFormat="1" applyFont="1" applyBorder="1"/>
    <xf numFmtId="0" fontId="7" fillId="0" borderId="6" xfId="0" applyFont="1" applyBorder="1" applyAlignment="1">
      <alignment horizontal="center"/>
    </xf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" fontId="7" fillId="0" borderId="10" xfId="0" applyNumberFormat="1" applyFont="1" applyBorder="1" applyAlignment="1">
      <alignment horizontal="left"/>
    </xf>
    <xf numFmtId="4" fontId="7" fillId="0" borderId="9" xfId="0" applyNumberFormat="1" applyFont="1" applyBorder="1" applyAlignment="1">
      <alignment horizontal="left"/>
    </xf>
    <xf numFmtId="4" fontId="8" fillId="0" borderId="10" xfId="0" applyNumberFormat="1" applyFont="1" applyBorder="1" applyAlignment="1">
      <alignment horizontal="left"/>
    </xf>
    <xf numFmtId="4" fontId="8" fillId="0" borderId="10" xfId="0" applyNumberFormat="1" applyFont="1" applyBorder="1"/>
    <xf numFmtId="4" fontId="7" fillId="0" borderId="11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4" fontId="9" fillId="0" borderId="10" xfId="0" applyNumberFormat="1" applyFont="1" applyBorder="1"/>
    <xf numFmtId="4" fontId="9" fillId="0" borderId="10" xfId="0" applyNumberFormat="1" applyFont="1" applyBorder="1" applyAlignment="1">
      <alignment horizontal="left"/>
    </xf>
    <xf numFmtId="0" fontId="10" fillId="0" borderId="0" xfId="0" applyFont="1"/>
    <xf numFmtId="4" fontId="9" fillId="0" borderId="9" xfId="0" applyNumberFormat="1" applyFont="1" applyBorder="1"/>
    <xf numFmtId="0" fontId="7" fillId="0" borderId="4" xfId="0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4" fontId="11" fillId="0" borderId="9" xfId="0" applyNumberFormat="1" applyFont="1" applyBorder="1" applyAlignment="1">
      <alignment horizontal="left"/>
    </xf>
    <xf numFmtId="4" fontId="2" fillId="0" borderId="10" xfId="0" applyNumberFormat="1" applyFont="1" applyBorder="1" applyAlignment="1">
      <alignment horizontal="left" vertical="top"/>
    </xf>
    <xf numFmtId="0" fontId="8" fillId="0" borderId="4" xfId="0" applyFont="1" applyBorder="1"/>
    <xf numFmtId="0" fontId="9" fillId="0" borderId="1" xfId="0" applyFont="1" applyBorder="1"/>
    <xf numFmtId="0" fontId="9" fillId="0" borderId="4" xfId="0" applyFont="1" applyBorder="1"/>
    <xf numFmtId="4" fontId="8" fillId="0" borderId="9" xfId="0" applyNumberFormat="1" applyFont="1" applyBorder="1"/>
    <xf numFmtId="49" fontId="8" fillId="0" borderId="9" xfId="0" applyNumberFormat="1" applyFont="1" applyBorder="1" applyAlignment="1">
      <alignment horizontal="center"/>
    </xf>
    <xf numFmtId="43" fontId="17" fillId="0" borderId="14" xfId="0" applyNumberFormat="1" applyFont="1" applyBorder="1" applyAlignment="1">
      <alignment vertical="top" wrapText="1"/>
    </xf>
    <xf numFmtId="4" fontId="17" fillId="0" borderId="14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7" fillId="0" borderId="0" xfId="0" applyNumberFormat="1" applyFont="1"/>
    <xf numFmtId="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" fontId="2" fillId="0" borderId="6" xfId="0" applyNumberFormat="1" applyFont="1" applyBorder="1"/>
    <xf numFmtId="0" fontId="9" fillId="0" borderId="6" xfId="0" applyFont="1" applyBorder="1"/>
    <xf numFmtId="0" fontId="5" fillId="0" borderId="0" xfId="0" applyFont="1"/>
    <xf numFmtId="4" fontId="8" fillId="0" borderId="11" xfId="0" applyNumberFormat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" fontId="9" fillId="0" borderId="11" xfId="0" applyNumberFormat="1" applyFont="1" applyBorder="1"/>
    <xf numFmtId="4" fontId="8" fillId="0" borderId="11" xfId="0" applyNumberFormat="1" applyFont="1" applyBorder="1"/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9" fillId="0" borderId="0" xfId="0" applyNumberFormat="1" applyFont="1"/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 vertical="top"/>
    </xf>
    <xf numFmtId="4" fontId="9" fillId="0" borderId="0" xfId="0" applyNumberFormat="1" applyFont="1" applyAlignment="1">
      <alignment horizontal="left"/>
    </xf>
    <xf numFmtId="0" fontId="9" fillId="0" borderId="0" xfId="0" applyFont="1"/>
    <xf numFmtId="4" fontId="8" fillId="0" borderId="0" xfId="0" applyNumberFormat="1" applyFont="1"/>
    <xf numFmtId="0" fontId="8" fillId="0" borderId="0" xfId="0" applyFont="1"/>
    <xf numFmtId="0" fontId="13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18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43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horizontal="center" vertical="top" wrapText="1"/>
    </xf>
    <xf numFmtId="43" fontId="25" fillId="0" borderId="0" xfId="1" applyFont="1" applyBorder="1"/>
    <xf numFmtId="0" fontId="25" fillId="0" borderId="0" xfId="0" applyFont="1"/>
    <xf numFmtId="0" fontId="26" fillId="0" borderId="15" xfId="0" applyFont="1" applyBorder="1" applyAlignment="1">
      <alignment horizontal="center"/>
    </xf>
    <xf numFmtId="0" fontId="15" fillId="0" borderId="0" xfId="0" applyFont="1" applyAlignment="1">
      <alignment horizontal="center"/>
    </xf>
    <xf numFmtId="43" fontId="4" fillId="0" borderId="0" xfId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43" fontId="1" fillId="0" borderId="15" xfId="1" applyFont="1" applyBorder="1" applyAlignment="1">
      <alignment horizontal="center"/>
    </xf>
    <xf numFmtId="0" fontId="24" fillId="0" borderId="0" xfId="0" applyFont="1"/>
    <xf numFmtId="43" fontId="25" fillId="0" borderId="0" xfId="1" applyFont="1" applyBorder="1" applyAlignment="1">
      <alignment vertical="top"/>
    </xf>
    <xf numFmtId="43" fontId="1" fillId="0" borderId="15" xfId="1" applyFont="1" applyBorder="1"/>
    <xf numFmtId="43" fontId="25" fillId="0" borderId="0" xfId="1" applyFont="1" applyBorder="1" applyAlignment="1">
      <alignment vertical="top" wrapText="1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3" fontId="27" fillId="0" borderId="15" xfId="1" applyFont="1" applyBorder="1" applyAlignment="1">
      <alignment horizontal="right" vertical="top"/>
    </xf>
    <xf numFmtId="0" fontId="0" fillId="0" borderId="0" xfId="0" applyAlignment="1">
      <alignment vertical="top"/>
    </xf>
    <xf numFmtId="0" fontId="24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43" fontId="4" fillId="0" borderId="14" xfId="1" applyFont="1" applyBorder="1" applyAlignment="1">
      <alignment vertical="top"/>
    </xf>
    <xf numFmtId="0" fontId="0" fillId="0" borderId="0" xfId="0" applyAlignment="1">
      <alignment horizontal="center"/>
    </xf>
    <xf numFmtId="0" fontId="28" fillId="0" borderId="0" xfId="0" applyFont="1" applyAlignment="1">
      <alignment vertical="top"/>
    </xf>
    <xf numFmtId="43" fontId="18" fillId="0" borderId="0" xfId="1" applyFont="1" applyAlignment="1">
      <alignment vertical="top"/>
    </xf>
    <xf numFmtId="4" fontId="7" fillId="0" borderId="4" xfId="0" applyNumberFormat="1" applyFont="1" applyBorder="1"/>
    <xf numFmtId="4" fontId="9" fillId="0" borderId="11" xfId="0" applyNumberFormat="1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" fontId="7" fillId="0" borderId="2" xfId="0" applyNumberFormat="1" applyFont="1" applyBorder="1"/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1" xfId="0" applyFont="1" applyBorder="1"/>
    <xf numFmtId="0" fontId="8" fillId="0" borderId="10" xfId="0" applyFont="1" applyBorder="1"/>
    <xf numFmtId="0" fontId="8" fillId="0" borderId="1" xfId="0" applyFont="1" applyBorder="1"/>
    <xf numFmtId="4" fontId="2" fillId="0" borderId="10" xfId="0" applyNumberFormat="1" applyFont="1" applyBorder="1" applyAlignment="1">
      <alignment horizontal="left"/>
    </xf>
    <xf numFmtId="4" fontId="2" fillId="0" borderId="11" xfId="0" applyNumberFormat="1" applyFont="1" applyBorder="1" applyAlignment="1">
      <alignment horizontal="left"/>
    </xf>
    <xf numFmtId="4" fontId="7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" fontId="7" fillId="0" borderId="8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" fontId="7" fillId="0" borderId="5" xfId="0" applyNumberFormat="1" applyFont="1" applyBorder="1"/>
    <xf numFmtId="4" fontId="7" fillId="0" borderId="8" xfId="0" applyNumberFormat="1" applyFont="1" applyBorder="1"/>
    <xf numFmtId="4" fontId="8" fillId="0" borderId="7" xfId="0" applyNumberFormat="1" applyFont="1" applyBorder="1" applyAlignment="1">
      <alignment horizontal="left"/>
    </xf>
    <xf numFmtId="4" fontId="7" fillId="0" borderId="10" xfId="0" applyNumberFormat="1" applyFont="1" applyBorder="1" applyAlignment="1">
      <alignment horizontal="right"/>
    </xf>
    <xf numFmtId="4" fontId="7" fillId="0" borderId="5" xfId="0" applyNumberFormat="1" applyFont="1" applyBorder="1" applyAlignment="1">
      <alignment horizontal="right"/>
    </xf>
    <xf numFmtId="49" fontId="8" fillId="0" borderId="10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" fontId="2" fillId="0" borderId="10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29" fillId="0" borderId="1" xfId="0" applyFont="1" applyBorder="1"/>
    <xf numFmtId="0" fontId="30" fillId="0" borderId="1" xfId="0" applyFont="1" applyBorder="1"/>
    <xf numFmtId="0" fontId="7" fillId="0" borderId="1" xfId="0" applyFont="1" applyBorder="1" applyAlignment="1">
      <alignment horizontal="left"/>
    </xf>
    <xf numFmtId="4" fontId="7" fillId="0" borderId="9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9" fontId="9" fillId="0" borderId="9" xfId="0" applyNumberFormat="1" applyFont="1" applyBorder="1" applyAlignment="1">
      <alignment horizontal="center"/>
    </xf>
    <xf numFmtId="0" fontId="31" fillId="0" borderId="1" xfId="0" applyFont="1" applyBorder="1"/>
    <xf numFmtId="43" fontId="1" fillId="0" borderId="0" xfId="1" applyFont="1"/>
    <xf numFmtId="43" fontId="2" fillId="0" borderId="0" xfId="1" applyFont="1"/>
    <xf numFmtId="4" fontId="32" fillId="0" borderId="10" xfId="0" applyNumberFormat="1" applyFont="1" applyBorder="1"/>
    <xf numFmtId="49" fontId="2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/>
    </xf>
    <xf numFmtId="4" fontId="17" fillId="0" borderId="14" xfId="0" applyNumberFormat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3A710-E4FD-4128-93F4-955E16867F53}">
  <dimension ref="A1:N24"/>
  <sheetViews>
    <sheetView tabSelected="1" workbookViewId="0">
      <selection activeCell="G4" sqref="G4"/>
    </sheetView>
  </sheetViews>
  <sheetFormatPr defaultRowHeight="15" x14ac:dyDescent="0.25"/>
  <cols>
    <col min="1" max="1" width="7.125" style="7" customWidth="1"/>
    <col min="2" max="2" width="21.75" style="7" customWidth="1"/>
    <col min="3" max="3" width="13.625" style="51" customWidth="1"/>
    <col min="4" max="4" width="21.375" style="51" customWidth="1"/>
    <col min="5" max="5" width="12.625" style="5" customWidth="1"/>
    <col min="6" max="6" width="18.125" style="52" customWidth="1"/>
    <col min="7" max="7" width="18.25" style="5" customWidth="1"/>
    <col min="8" max="8" width="11.75" style="5" customWidth="1"/>
    <col min="9" max="9" width="15.75" style="53" customWidth="1"/>
    <col min="10" max="16384" width="9" style="7"/>
  </cols>
  <sheetData>
    <row r="1" spans="1:9" customFormat="1" ht="21" x14ac:dyDescent="0.35">
      <c r="A1" s="180" t="s">
        <v>268</v>
      </c>
      <c r="B1" s="180"/>
      <c r="C1" s="180"/>
      <c r="D1" s="180"/>
      <c r="H1" s="116"/>
      <c r="I1" s="117"/>
    </row>
    <row r="2" spans="1:9" customFormat="1" ht="21" x14ac:dyDescent="0.35">
      <c r="A2" s="180" t="s">
        <v>258</v>
      </c>
      <c r="B2" s="180"/>
      <c r="C2" s="180"/>
      <c r="D2" s="180"/>
      <c r="F2" t="s">
        <v>19</v>
      </c>
      <c r="H2" s="116"/>
      <c r="I2" s="117"/>
    </row>
    <row r="3" spans="1:9" customFormat="1" ht="21" x14ac:dyDescent="0.35">
      <c r="A3" s="3"/>
      <c r="B3" s="1"/>
      <c r="C3" s="1"/>
      <c r="D3" s="1"/>
      <c r="H3" s="116"/>
      <c r="I3" s="117"/>
    </row>
    <row r="4" spans="1:9" s="119" customFormat="1" ht="21" x14ac:dyDescent="0.35">
      <c r="A4" s="118" t="s">
        <v>259</v>
      </c>
      <c r="B4" s="118" t="s">
        <v>260</v>
      </c>
      <c r="C4" s="118" t="s">
        <v>261</v>
      </c>
      <c r="D4" s="118" t="s">
        <v>262</v>
      </c>
      <c r="H4" s="120"/>
      <c r="I4" s="8"/>
    </row>
    <row r="5" spans="1:9" customFormat="1" ht="21" x14ac:dyDescent="0.35">
      <c r="A5" s="121">
        <v>1</v>
      </c>
      <c r="B5" s="122" t="s">
        <v>10</v>
      </c>
      <c r="C5" s="121" t="s">
        <v>540</v>
      </c>
      <c r="D5" s="123">
        <v>10210595.77</v>
      </c>
      <c r="G5" s="124"/>
      <c r="H5" s="125"/>
      <c r="I5" s="117"/>
    </row>
    <row r="6" spans="1:9" customFormat="1" ht="21" x14ac:dyDescent="0.35">
      <c r="A6" s="121">
        <v>2</v>
      </c>
      <c r="B6" s="122" t="s">
        <v>263</v>
      </c>
      <c r="C6" s="121">
        <v>0</v>
      </c>
      <c r="D6" s="126">
        <v>0</v>
      </c>
      <c r="G6" s="124"/>
      <c r="H6" s="127"/>
      <c r="I6" s="117"/>
    </row>
    <row r="7" spans="1:9" s="131" customFormat="1" ht="42" x14ac:dyDescent="0.2">
      <c r="A7" s="128">
        <v>3</v>
      </c>
      <c r="B7" s="129" t="s">
        <v>264</v>
      </c>
      <c r="C7" s="128" t="s">
        <v>273</v>
      </c>
      <c r="D7" s="130">
        <v>6837000</v>
      </c>
      <c r="G7" s="132"/>
      <c r="H7" s="133"/>
      <c r="I7" s="134"/>
    </row>
    <row r="8" spans="1:9" s="131" customFormat="1" ht="21.75" thickBot="1" x14ac:dyDescent="0.25">
      <c r="A8" s="181" t="s">
        <v>265</v>
      </c>
      <c r="B8" s="182"/>
      <c r="C8" s="183"/>
      <c r="D8" s="135">
        <v>17047595.77</v>
      </c>
      <c r="G8" s="132"/>
      <c r="H8" s="125"/>
      <c r="I8" s="134"/>
    </row>
    <row r="9" spans="1:9" customFormat="1" ht="24" thickTop="1" x14ac:dyDescent="0.35">
      <c r="A9" s="136"/>
      <c r="G9" s="124"/>
      <c r="H9" s="137"/>
      <c r="I9" s="117"/>
    </row>
    <row r="10" spans="1:9" customFormat="1" ht="23.25" x14ac:dyDescent="0.35">
      <c r="A10" s="184" t="s">
        <v>266</v>
      </c>
      <c r="B10" s="185"/>
      <c r="C10" s="185"/>
      <c r="D10" s="185"/>
      <c r="G10" s="124"/>
      <c r="H10" s="138"/>
      <c r="I10" s="117"/>
    </row>
    <row r="11" spans="1:9" customFormat="1" ht="21" x14ac:dyDescent="0.35">
      <c r="A11" s="185"/>
      <c r="B11" s="185"/>
      <c r="C11" s="185"/>
      <c r="D11" s="185"/>
      <c r="G11" s="124"/>
      <c r="H11" s="116"/>
      <c r="I11" s="117"/>
    </row>
    <row r="12" spans="1:9" customFormat="1" ht="23.25" x14ac:dyDescent="0.35">
      <c r="A12" s="185"/>
      <c r="B12" s="185"/>
      <c r="C12" s="185"/>
      <c r="D12" s="185"/>
      <c r="G12" s="124"/>
      <c r="H12" s="138"/>
      <c r="I12" s="117"/>
    </row>
    <row r="13" spans="1:9" customFormat="1" ht="21" x14ac:dyDescent="0.35">
      <c r="A13" s="3"/>
      <c r="B13" s="1"/>
      <c r="C13" s="1"/>
      <c r="D13" s="1"/>
      <c r="G13" s="124"/>
      <c r="H13" s="116"/>
      <c r="I13" s="117"/>
    </row>
    <row r="14" spans="1:9" customFormat="1" ht="21" x14ac:dyDescent="0.35">
      <c r="A14" s="184" t="s">
        <v>267</v>
      </c>
      <c r="B14" s="185"/>
      <c r="C14" s="185"/>
      <c r="D14" s="185"/>
      <c r="H14" s="116"/>
      <c r="I14" s="117"/>
    </row>
    <row r="15" spans="1:9" customFormat="1" ht="21" x14ac:dyDescent="0.35">
      <c r="A15" s="185"/>
      <c r="B15" s="185"/>
      <c r="C15" s="185"/>
      <c r="D15" s="185"/>
      <c r="H15" s="116"/>
      <c r="I15" s="117"/>
    </row>
    <row r="16" spans="1:9" customFormat="1" ht="21" x14ac:dyDescent="0.35">
      <c r="A16" s="185"/>
      <c r="B16" s="185"/>
      <c r="C16" s="185"/>
      <c r="D16" s="185"/>
      <c r="H16" s="116"/>
      <c r="I16" s="117"/>
    </row>
    <row r="17" spans="1:14" ht="9.75" customHeight="1" x14ac:dyDescent="0.35">
      <c r="A17" s="76"/>
      <c r="B17" s="77"/>
      <c r="C17" s="78"/>
      <c r="D17" s="78"/>
      <c r="E17" s="78"/>
      <c r="F17" s="78"/>
      <c r="G17" s="79"/>
      <c r="H17" s="76"/>
      <c r="I17" s="80"/>
      <c r="J17" s="1"/>
      <c r="K17" s="1"/>
      <c r="L17" s="1"/>
      <c r="M17" s="1"/>
      <c r="N17" s="1"/>
    </row>
    <row r="18" spans="1:14" ht="21" x14ac:dyDescent="0.35">
      <c r="A18" s="76"/>
      <c r="B18" s="77"/>
      <c r="C18" s="78"/>
      <c r="D18" s="78"/>
      <c r="E18" s="92"/>
      <c r="F18" s="78"/>
      <c r="G18" s="79"/>
      <c r="H18" s="76"/>
      <c r="I18" s="95"/>
      <c r="J18" s="1"/>
      <c r="K18" s="1"/>
      <c r="L18" s="1"/>
      <c r="M18" s="1"/>
      <c r="N18" s="1"/>
    </row>
    <row r="19" spans="1:14" ht="21" x14ac:dyDescent="0.35">
      <c r="A19" s="76"/>
      <c r="B19" s="77"/>
      <c r="E19" s="51"/>
      <c r="F19" s="78"/>
      <c r="G19" s="98"/>
      <c r="H19" s="94"/>
      <c r="I19" s="80"/>
      <c r="J19" s="1"/>
      <c r="K19" s="1"/>
      <c r="L19" s="1"/>
      <c r="M19" s="1"/>
      <c r="N19" s="1"/>
    </row>
    <row r="20" spans="1:14" ht="10.5" customHeight="1" x14ac:dyDescent="0.35">
      <c r="A20" s="76"/>
      <c r="B20" s="77"/>
      <c r="E20" s="51"/>
      <c r="F20" s="78"/>
      <c r="G20" s="79"/>
      <c r="H20" s="76"/>
      <c r="I20" s="80"/>
      <c r="J20" s="1"/>
      <c r="K20" s="1"/>
      <c r="L20" s="1"/>
      <c r="M20" s="1"/>
      <c r="N20" s="1"/>
    </row>
    <row r="21" spans="1:14" ht="21" x14ac:dyDescent="0.35">
      <c r="A21" s="76"/>
      <c r="B21" s="77"/>
      <c r="C21" s="78"/>
      <c r="D21" s="78"/>
      <c r="E21" s="92"/>
      <c r="F21" s="78"/>
      <c r="G21" s="79"/>
      <c r="H21" s="94"/>
      <c r="I21" s="95"/>
      <c r="J21" s="1"/>
      <c r="K21" s="1"/>
      <c r="L21" s="1"/>
      <c r="M21" s="1"/>
      <c r="N21" s="1"/>
    </row>
    <row r="22" spans="1:14" ht="21" x14ac:dyDescent="0.35">
      <c r="A22" s="76"/>
      <c r="B22" s="77"/>
      <c r="E22" s="51"/>
      <c r="F22" s="78"/>
      <c r="G22" s="98"/>
      <c r="H22" s="94"/>
      <c r="I22" s="80"/>
      <c r="J22" s="1"/>
      <c r="K22" s="1"/>
      <c r="L22" s="1"/>
      <c r="M22" s="1"/>
      <c r="N22" s="1"/>
    </row>
    <row r="23" spans="1:14" ht="9" customHeight="1" x14ac:dyDescent="0.35">
      <c r="A23" s="76"/>
      <c r="B23" s="77"/>
      <c r="E23" s="51"/>
      <c r="F23" s="78"/>
      <c r="G23" s="79"/>
      <c r="H23" s="76"/>
      <c r="I23" s="80"/>
      <c r="J23" s="1"/>
      <c r="K23" s="1"/>
      <c r="L23" s="1"/>
      <c r="M23" s="1"/>
      <c r="N23" s="1"/>
    </row>
    <row r="24" spans="1:14" ht="24" customHeight="1" x14ac:dyDescent="0.35">
      <c r="A24" s="179"/>
      <c r="B24" s="179"/>
      <c r="C24" s="114"/>
      <c r="D24" s="115"/>
      <c r="E24" s="51"/>
      <c r="F24" s="78"/>
      <c r="G24" s="79"/>
      <c r="H24" s="76"/>
      <c r="I24" s="80"/>
      <c r="J24" s="1"/>
      <c r="K24" s="1"/>
      <c r="L24" s="1"/>
      <c r="M24" s="1"/>
      <c r="N24" s="1"/>
    </row>
  </sheetData>
  <mergeCells count="6">
    <mergeCell ref="A24:B24"/>
    <mergeCell ref="A1:D1"/>
    <mergeCell ref="A2:D2"/>
    <mergeCell ref="A8:C8"/>
    <mergeCell ref="A10:D12"/>
    <mergeCell ref="A14:D16"/>
  </mergeCells>
  <pageMargins left="0" right="0" top="0.15748031496062992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8F3E-96F7-4DCE-B7A5-2E192CD69C04}">
  <dimension ref="A2:N43"/>
  <sheetViews>
    <sheetView workbookViewId="0">
      <selection activeCell="H44" sqref="H44"/>
    </sheetView>
  </sheetViews>
  <sheetFormatPr defaultRowHeight="15" x14ac:dyDescent="0.25"/>
  <cols>
    <col min="1" max="1" width="5.125" style="7" customWidth="1"/>
    <col min="2" max="2" width="21.75" style="7" customWidth="1"/>
    <col min="3" max="3" width="11.875" style="51" customWidth="1"/>
    <col min="4" max="4" width="12.125" style="51" customWidth="1"/>
    <col min="5" max="5" width="12.625" style="5" customWidth="1"/>
    <col min="6" max="6" width="18.125" style="52" customWidth="1"/>
    <col min="7" max="7" width="18.25" style="5" customWidth="1"/>
    <col min="8" max="8" width="11.75" style="5" customWidth="1"/>
    <col min="9" max="9" width="15.7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211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214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1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20</v>
      </c>
      <c r="C11" s="33">
        <v>229941.25</v>
      </c>
      <c r="D11" s="33">
        <v>229941.25</v>
      </c>
      <c r="E11" s="34" t="s">
        <v>10</v>
      </c>
      <c r="F11" s="33" t="s">
        <v>21</v>
      </c>
      <c r="G11" s="55" t="s">
        <v>21</v>
      </c>
      <c r="H11" s="59" t="s">
        <v>28</v>
      </c>
      <c r="I11" s="73" t="s">
        <v>277</v>
      </c>
      <c r="J11" s="1"/>
      <c r="K11" s="1"/>
      <c r="L11" s="1"/>
      <c r="M11" s="1"/>
      <c r="N11" s="1"/>
    </row>
    <row r="12" spans="1:14" ht="21" x14ac:dyDescent="0.35">
      <c r="A12" s="35"/>
      <c r="B12" s="36"/>
      <c r="C12" s="37"/>
      <c r="D12" s="37"/>
      <c r="E12" s="37"/>
      <c r="F12" s="37" t="s">
        <v>22</v>
      </c>
      <c r="G12" s="54" t="s">
        <v>22</v>
      </c>
      <c r="H12" s="60" t="s">
        <v>29</v>
      </c>
      <c r="I12" s="39" t="s">
        <v>274</v>
      </c>
      <c r="J12" s="1"/>
      <c r="K12" s="1" t="s">
        <v>19</v>
      </c>
      <c r="L12" s="1"/>
      <c r="M12" s="1"/>
      <c r="N12" s="1"/>
    </row>
    <row r="13" spans="1:14" ht="21" x14ac:dyDescent="0.35">
      <c r="A13" s="35"/>
      <c r="B13" s="36"/>
      <c r="C13" s="37"/>
      <c r="D13" s="37"/>
      <c r="E13" s="37"/>
      <c r="F13" s="57" t="s">
        <v>25</v>
      </c>
      <c r="G13" s="150" t="s">
        <v>541</v>
      </c>
      <c r="H13" s="35"/>
      <c r="I13" s="39"/>
      <c r="J13" s="1"/>
      <c r="K13" s="1"/>
      <c r="L13" s="1"/>
      <c r="M13" s="1"/>
      <c r="N13" s="1"/>
    </row>
    <row r="14" spans="1:14" ht="9.75" customHeight="1" x14ac:dyDescent="0.35">
      <c r="A14" s="40"/>
      <c r="B14" s="41"/>
      <c r="C14" s="42"/>
      <c r="D14" s="42"/>
      <c r="E14" s="42"/>
      <c r="F14" s="42" t="s">
        <v>19</v>
      </c>
      <c r="G14" s="43"/>
      <c r="H14" s="40"/>
      <c r="I14" s="44"/>
      <c r="J14" s="1"/>
      <c r="K14" s="1"/>
      <c r="L14" s="1"/>
      <c r="M14" s="1"/>
      <c r="N14" s="1"/>
    </row>
    <row r="15" spans="1:14" ht="21" x14ac:dyDescent="0.35">
      <c r="A15" s="31">
        <v>2</v>
      </c>
      <c r="B15" s="32" t="s">
        <v>278</v>
      </c>
      <c r="C15" s="33">
        <v>24000</v>
      </c>
      <c r="D15" s="33">
        <v>24000</v>
      </c>
      <c r="E15" s="34" t="s">
        <v>10</v>
      </c>
      <c r="F15" s="33" t="s">
        <v>26</v>
      </c>
      <c r="G15" s="33" t="s">
        <v>26</v>
      </c>
      <c r="H15" s="31" t="s">
        <v>28</v>
      </c>
      <c r="I15" s="73" t="s">
        <v>559</v>
      </c>
      <c r="J15" s="1" t="s">
        <v>19</v>
      </c>
      <c r="K15" s="1"/>
      <c r="L15" s="1"/>
      <c r="M15" s="1"/>
      <c r="N15" s="1"/>
    </row>
    <row r="16" spans="1:14" ht="21" x14ac:dyDescent="0.35">
      <c r="A16" s="35"/>
      <c r="B16" s="36" t="s">
        <v>279</v>
      </c>
      <c r="C16" s="37"/>
      <c r="D16" s="37"/>
      <c r="E16" s="37"/>
      <c r="F16" s="37" t="s">
        <v>27</v>
      </c>
      <c r="G16" s="61" t="s">
        <v>542</v>
      </c>
      <c r="H16" s="60" t="s">
        <v>29</v>
      </c>
      <c r="I16" s="39" t="s">
        <v>274</v>
      </c>
      <c r="J16" s="1" t="s">
        <v>19</v>
      </c>
      <c r="K16" s="1"/>
      <c r="L16" s="1"/>
      <c r="M16" s="1"/>
      <c r="N16" s="1"/>
    </row>
    <row r="17" spans="1:14" ht="9.75" customHeight="1" x14ac:dyDescent="0.35">
      <c r="A17" s="35"/>
      <c r="B17" s="36"/>
      <c r="C17" s="37"/>
      <c r="D17" s="37"/>
      <c r="E17" s="37"/>
      <c r="F17" s="37"/>
      <c r="G17" s="54"/>
      <c r="H17" s="35"/>
      <c r="I17" s="39"/>
      <c r="J17" s="1"/>
      <c r="K17" s="1"/>
      <c r="L17" s="1"/>
      <c r="M17" s="1"/>
      <c r="N17" s="1"/>
    </row>
    <row r="18" spans="1:14" ht="21" x14ac:dyDescent="0.35">
      <c r="A18" s="31">
        <v>3</v>
      </c>
      <c r="B18" s="32" t="s">
        <v>30</v>
      </c>
      <c r="C18" s="45">
        <v>60000</v>
      </c>
      <c r="D18" s="45">
        <v>60000</v>
      </c>
      <c r="E18" s="34" t="s">
        <v>10</v>
      </c>
      <c r="F18" s="33" t="s">
        <v>31</v>
      </c>
      <c r="G18" s="55" t="s">
        <v>31</v>
      </c>
      <c r="H18" s="31" t="s">
        <v>28</v>
      </c>
      <c r="I18" s="73" t="s">
        <v>560</v>
      </c>
      <c r="J18" s="1"/>
      <c r="K18" s="1"/>
      <c r="L18" s="1"/>
      <c r="M18" s="1"/>
      <c r="N18" s="1"/>
    </row>
    <row r="19" spans="1:14" ht="21" x14ac:dyDescent="0.35">
      <c r="A19" s="35"/>
      <c r="B19" s="36"/>
      <c r="C19" s="46"/>
      <c r="D19" s="46"/>
      <c r="E19" s="46"/>
      <c r="F19" s="37" t="s">
        <v>280</v>
      </c>
      <c r="G19" s="62" t="s">
        <v>281</v>
      </c>
      <c r="H19" s="60" t="s">
        <v>29</v>
      </c>
      <c r="I19" s="39" t="s">
        <v>274</v>
      </c>
      <c r="J19" s="1"/>
      <c r="K19" s="1" t="s">
        <v>19</v>
      </c>
      <c r="L19" s="1"/>
      <c r="M19" s="1"/>
      <c r="N19" s="1"/>
    </row>
    <row r="20" spans="1:14" ht="10.5" customHeight="1" x14ac:dyDescent="0.35">
      <c r="A20" s="40"/>
      <c r="B20" s="41"/>
      <c r="C20" s="81"/>
      <c r="D20" s="81"/>
      <c r="E20" s="81"/>
      <c r="F20" s="42"/>
      <c r="G20" s="58"/>
      <c r="H20" s="50"/>
      <c r="I20" s="44"/>
      <c r="J20" s="1"/>
      <c r="K20" s="1"/>
      <c r="L20" s="1"/>
      <c r="M20" s="1"/>
      <c r="N20" s="1"/>
    </row>
    <row r="21" spans="1:14" ht="21" x14ac:dyDescent="0.35">
      <c r="A21" s="31">
        <v>4</v>
      </c>
      <c r="B21" s="32" t="s">
        <v>282</v>
      </c>
      <c r="C21" s="33">
        <v>390000</v>
      </c>
      <c r="D21" s="33">
        <v>390000</v>
      </c>
      <c r="E21" s="34" t="s">
        <v>10</v>
      </c>
      <c r="F21" s="33" t="s">
        <v>283</v>
      </c>
      <c r="G21" s="33" t="s">
        <v>283</v>
      </c>
      <c r="H21" s="59" t="s">
        <v>28</v>
      </c>
      <c r="I21" s="73" t="s">
        <v>561</v>
      </c>
      <c r="J21" s="1"/>
      <c r="K21" s="1"/>
      <c r="L21" s="1"/>
      <c r="M21" s="1"/>
      <c r="N21" s="1"/>
    </row>
    <row r="22" spans="1:14" ht="21" x14ac:dyDescent="0.35">
      <c r="A22" s="35"/>
      <c r="B22" s="36"/>
      <c r="C22" s="37"/>
      <c r="D22" s="37"/>
      <c r="E22" s="37"/>
      <c r="F22" s="57" t="s">
        <v>275</v>
      </c>
      <c r="G22" s="56" t="s">
        <v>276</v>
      </c>
      <c r="H22" s="60" t="s">
        <v>29</v>
      </c>
      <c r="I22" s="39" t="s">
        <v>274</v>
      </c>
      <c r="J22" s="1"/>
      <c r="K22" s="1"/>
      <c r="L22" s="1"/>
      <c r="M22" s="1"/>
      <c r="N22" s="1"/>
    </row>
    <row r="23" spans="1:14" ht="9.75" customHeight="1" x14ac:dyDescent="0.35">
      <c r="A23" s="40"/>
      <c r="B23" s="41"/>
      <c r="C23" s="42"/>
      <c r="D23" s="42"/>
      <c r="E23" s="42"/>
      <c r="F23" s="42" t="s">
        <v>19</v>
      </c>
      <c r="G23" s="43"/>
      <c r="H23" s="40"/>
      <c r="I23" s="44"/>
      <c r="J23" s="1"/>
      <c r="K23" s="1"/>
      <c r="L23" s="1"/>
      <c r="M23" s="1"/>
      <c r="N23" s="1"/>
    </row>
    <row r="24" spans="1:14" ht="21" x14ac:dyDescent="0.35">
      <c r="A24" s="31">
        <v>5</v>
      </c>
      <c r="B24" s="32" t="s">
        <v>284</v>
      </c>
      <c r="C24" s="33">
        <v>6090</v>
      </c>
      <c r="D24" s="33">
        <v>6090</v>
      </c>
      <c r="E24" s="34" t="s">
        <v>10</v>
      </c>
      <c r="F24" s="33" t="s">
        <v>33</v>
      </c>
      <c r="G24" s="55" t="s">
        <v>33</v>
      </c>
      <c r="H24" s="59" t="s">
        <v>28</v>
      </c>
      <c r="I24" s="73" t="s">
        <v>562</v>
      </c>
      <c r="J24" s="1"/>
      <c r="K24" s="1"/>
      <c r="L24" s="1"/>
      <c r="M24" s="1"/>
      <c r="N24" s="1"/>
    </row>
    <row r="25" spans="1:14" ht="21" x14ac:dyDescent="0.35">
      <c r="A25" s="40"/>
      <c r="B25" s="82" t="s">
        <v>285</v>
      </c>
      <c r="C25" s="49"/>
      <c r="D25" s="49"/>
      <c r="E25" s="49"/>
      <c r="F25" s="42" t="s">
        <v>34</v>
      </c>
      <c r="G25" s="140" t="s">
        <v>37</v>
      </c>
      <c r="H25" s="141" t="s">
        <v>29</v>
      </c>
      <c r="I25" s="44" t="s">
        <v>286</v>
      </c>
      <c r="J25" s="1"/>
      <c r="K25" s="1"/>
      <c r="L25" s="1"/>
      <c r="M25" s="1"/>
      <c r="N25" s="1"/>
    </row>
    <row r="26" spans="1:14" ht="21" x14ac:dyDescent="0.35">
      <c r="A26" s="31">
        <v>6</v>
      </c>
      <c r="B26" s="70" t="s">
        <v>287</v>
      </c>
      <c r="C26" s="45">
        <v>50000</v>
      </c>
      <c r="D26" s="45">
        <v>50000</v>
      </c>
      <c r="E26" s="34" t="s">
        <v>10</v>
      </c>
      <c r="F26" s="33" t="s">
        <v>52</v>
      </c>
      <c r="G26" s="33" t="s">
        <v>52</v>
      </c>
      <c r="H26" s="59" t="s">
        <v>28</v>
      </c>
      <c r="I26" s="73" t="s">
        <v>563</v>
      </c>
      <c r="J26" s="1"/>
      <c r="K26" s="1"/>
      <c r="L26" s="1"/>
      <c r="M26" s="1"/>
      <c r="N26" s="1"/>
    </row>
    <row r="27" spans="1:14" ht="21" x14ac:dyDescent="0.35">
      <c r="A27" s="40"/>
      <c r="B27" s="82"/>
      <c r="C27" s="81"/>
      <c r="D27" s="81"/>
      <c r="E27" s="49"/>
      <c r="F27" s="42" t="s">
        <v>53</v>
      </c>
      <c r="G27" s="140" t="s">
        <v>54</v>
      </c>
      <c r="H27" s="141" t="s">
        <v>29</v>
      </c>
      <c r="I27" s="44" t="s">
        <v>288</v>
      </c>
      <c r="J27" s="1"/>
      <c r="K27" s="1"/>
      <c r="L27" s="1"/>
      <c r="M27" s="1"/>
      <c r="N27" s="1"/>
    </row>
    <row r="28" spans="1:14" ht="21" x14ac:dyDescent="0.35">
      <c r="A28" s="31">
        <v>7</v>
      </c>
      <c r="B28" s="70" t="s">
        <v>289</v>
      </c>
      <c r="C28" s="45">
        <v>50000</v>
      </c>
      <c r="D28" s="45">
        <v>50000</v>
      </c>
      <c r="E28" s="34" t="s">
        <v>10</v>
      </c>
      <c r="F28" s="33" t="s">
        <v>55</v>
      </c>
      <c r="G28" s="33" t="s">
        <v>55</v>
      </c>
      <c r="H28" s="59" t="s">
        <v>28</v>
      </c>
      <c r="I28" s="73" t="s">
        <v>564</v>
      </c>
      <c r="J28" s="1"/>
      <c r="K28" s="1"/>
      <c r="L28" s="1"/>
      <c r="M28" s="1"/>
      <c r="N28" s="1"/>
    </row>
    <row r="29" spans="1:14" ht="21" x14ac:dyDescent="0.35">
      <c r="A29" s="40"/>
      <c r="B29" s="82" t="s">
        <v>172</v>
      </c>
      <c r="C29" s="81"/>
      <c r="D29" s="81"/>
      <c r="E29" s="49"/>
      <c r="F29" s="42" t="s">
        <v>53</v>
      </c>
      <c r="G29" s="140" t="s">
        <v>54</v>
      </c>
      <c r="H29" s="141" t="s">
        <v>29</v>
      </c>
      <c r="I29" s="44" t="s">
        <v>288</v>
      </c>
      <c r="J29" s="1"/>
      <c r="K29" s="1"/>
      <c r="L29" s="1"/>
      <c r="M29" s="1"/>
      <c r="N29" s="1"/>
    </row>
    <row r="30" spans="1:14" ht="21" x14ac:dyDescent="0.35">
      <c r="A30" s="76"/>
      <c r="B30" s="99"/>
      <c r="E30" s="51"/>
      <c r="F30" s="78"/>
      <c r="G30" s="98"/>
      <c r="H30" s="94"/>
      <c r="I30" s="80"/>
      <c r="J30" s="1"/>
      <c r="K30" s="1"/>
      <c r="L30" s="1"/>
      <c r="M30" s="1"/>
      <c r="N30" s="1"/>
    </row>
    <row r="31" spans="1:14" ht="21" x14ac:dyDescent="0.35">
      <c r="A31" s="76"/>
      <c r="B31" s="99"/>
      <c r="E31" s="51"/>
      <c r="F31" s="78"/>
      <c r="G31" s="98"/>
      <c r="H31" s="94"/>
      <c r="I31" s="80"/>
      <c r="J31" s="1"/>
      <c r="K31" s="1"/>
      <c r="L31" s="1"/>
      <c r="M31" s="1"/>
      <c r="N31" s="1"/>
    </row>
    <row r="32" spans="1:14" ht="21" x14ac:dyDescent="0.35">
      <c r="A32" s="76"/>
      <c r="B32" s="99"/>
      <c r="E32" s="51"/>
      <c r="F32" s="78"/>
      <c r="G32" s="98"/>
      <c r="H32" s="94"/>
      <c r="I32" s="80"/>
      <c r="J32" s="1"/>
      <c r="K32" s="1"/>
      <c r="L32" s="1"/>
      <c r="M32" s="1"/>
      <c r="N32" s="1"/>
    </row>
    <row r="33" spans="1:14" ht="21" x14ac:dyDescent="0.35">
      <c r="A33" s="31">
        <v>8</v>
      </c>
      <c r="B33" s="70" t="s">
        <v>287</v>
      </c>
      <c r="C33" s="45">
        <v>50000</v>
      </c>
      <c r="D33" s="45">
        <v>50000</v>
      </c>
      <c r="E33" s="34" t="s">
        <v>10</v>
      </c>
      <c r="F33" s="33" t="s">
        <v>56</v>
      </c>
      <c r="G33" s="33" t="s">
        <v>56</v>
      </c>
      <c r="H33" s="59" t="s">
        <v>28</v>
      </c>
      <c r="I33" s="73" t="s">
        <v>565</v>
      </c>
      <c r="J33" s="1"/>
      <c r="K33" s="1"/>
      <c r="L33" s="1"/>
      <c r="M33" s="1"/>
      <c r="N33" s="1"/>
    </row>
    <row r="34" spans="1:14" ht="21" x14ac:dyDescent="0.35">
      <c r="A34" s="40"/>
      <c r="B34" s="82"/>
      <c r="C34" s="81"/>
      <c r="D34" s="81"/>
      <c r="E34" s="49"/>
      <c r="F34" s="42" t="s">
        <v>53</v>
      </c>
      <c r="G34" s="140" t="s">
        <v>54</v>
      </c>
      <c r="H34" s="141" t="s">
        <v>29</v>
      </c>
      <c r="I34" s="44" t="s">
        <v>288</v>
      </c>
      <c r="J34" s="1"/>
      <c r="K34" s="1"/>
      <c r="L34" s="1"/>
      <c r="M34" s="1"/>
      <c r="N34" s="1"/>
    </row>
    <row r="35" spans="1:14" ht="19.5" customHeight="1" x14ac:dyDescent="0.35">
      <c r="A35" s="35">
        <v>9</v>
      </c>
      <c r="B35" s="36" t="s">
        <v>269</v>
      </c>
      <c r="C35" s="139">
        <v>20000</v>
      </c>
      <c r="D35" s="139">
        <v>20000</v>
      </c>
      <c r="E35" s="34" t="s">
        <v>10</v>
      </c>
      <c r="F35" s="37" t="s">
        <v>270</v>
      </c>
      <c r="G35" s="37" t="s">
        <v>270</v>
      </c>
      <c r="H35" s="31" t="s">
        <v>28</v>
      </c>
      <c r="I35" s="178" t="s">
        <v>577</v>
      </c>
      <c r="J35" s="1"/>
      <c r="K35" s="1"/>
      <c r="L35" s="1"/>
      <c r="M35" s="1"/>
      <c r="N35" s="1"/>
    </row>
    <row r="36" spans="1:14" ht="21" customHeight="1" x14ac:dyDescent="0.35">
      <c r="A36" s="35"/>
      <c r="B36" s="36" t="s">
        <v>272</v>
      </c>
      <c r="C36" s="46"/>
      <c r="D36" s="46"/>
      <c r="E36" s="46"/>
      <c r="F36" s="37" t="s">
        <v>144</v>
      </c>
      <c r="G36" s="62" t="s">
        <v>146</v>
      </c>
      <c r="H36" s="60" t="s">
        <v>29</v>
      </c>
      <c r="I36" s="39" t="s">
        <v>575</v>
      </c>
      <c r="J36" s="1"/>
      <c r="K36" s="1"/>
      <c r="L36" s="1"/>
      <c r="M36" s="1"/>
      <c r="N36" s="1"/>
    </row>
    <row r="37" spans="1:14" ht="11.25" customHeight="1" x14ac:dyDescent="0.35">
      <c r="A37" s="35"/>
      <c r="B37" s="36"/>
      <c r="C37" s="46"/>
      <c r="D37" s="46"/>
      <c r="E37" s="46"/>
      <c r="F37" s="37"/>
      <c r="G37" s="62"/>
      <c r="H37" s="65"/>
      <c r="I37" s="39" t="s">
        <v>19</v>
      </c>
      <c r="J37" s="1"/>
      <c r="K37" s="1"/>
      <c r="L37" s="1"/>
      <c r="M37" s="1"/>
      <c r="N37" s="1"/>
    </row>
    <row r="38" spans="1:14" ht="19.5" customHeight="1" x14ac:dyDescent="0.35">
      <c r="A38" s="31">
        <v>10</v>
      </c>
      <c r="B38" s="32" t="s">
        <v>269</v>
      </c>
      <c r="C38" s="45">
        <v>90000</v>
      </c>
      <c r="D38" s="45">
        <v>90000</v>
      </c>
      <c r="E38" s="34" t="s">
        <v>10</v>
      </c>
      <c r="F38" s="33" t="s">
        <v>270</v>
      </c>
      <c r="G38" s="33" t="s">
        <v>270</v>
      </c>
      <c r="H38" s="31" t="s">
        <v>28</v>
      </c>
      <c r="I38" s="178" t="s">
        <v>576</v>
      </c>
      <c r="J38" s="1"/>
      <c r="K38" s="1"/>
      <c r="L38" s="1"/>
      <c r="M38" s="1"/>
      <c r="N38" s="1"/>
    </row>
    <row r="39" spans="1:14" ht="21" customHeight="1" x14ac:dyDescent="0.35">
      <c r="A39" s="35"/>
      <c r="B39" s="36" t="s">
        <v>271</v>
      </c>
      <c r="C39" s="46"/>
      <c r="D39" s="46"/>
      <c r="E39" s="46"/>
      <c r="F39" s="37" t="s">
        <v>32</v>
      </c>
      <c r="G39" s="62" t="s">
        <v>543</v>
      </c>
      <c r="H39" s="60" t="s">
        <v>29</v>
      </c>
      <c r="I39" s="39" t="s">
        <v>575</v>
      </c>
      <c r="J39" s="1"/>
      <c r="K39" s="1"/>
      <c r="L39" s="1"/>
      <c r="M39" s="1"/>
      <c r="N39" s="1"/>
    </row>
    <row r="40" spans="1:14" ht="21" customHeight="1" x14ac:dyDescent="0.35">
      <c r="A40" s="35"/>
      <c r="B40" s="36"/>
      <c r="C40" s="46"/>
      <c r="D40" s="46"/>
      <c r="E40" s="46"/>
      <c r="F40" s="37"/>
      <c r="G40" s="62"/>
      <c r="H40" s="65"/>
      <c r="I40" s="39" t="s">
        <v>19</v>
      </c>
      <c r="J40" s="1"/>
      <c r="K40" s="1"/>
      <c r="L40" s="1"/>
      <c r="M40" s="1"/>
      <c r="N40" s="1"/>
    </row>
    <row r="41" spans="1:14" ht="21" customHeight="1" x14ac:dyDescent="0.35">
      <c r="A41" s="40"/>
      <c r="B41" s="41"/>
      <c r="C41" s="81"/>
      <c r="D41" s="81"/>
      <c r="E41" s="81"/>
      <c r="F41" s="42"/>
      <c r="G41" s="140"/>
      <c r="H41" s="85"/>
      <c r="I41" s="44" t="s">
        <v>19</v>
      </c>
      <c r="J41" s="1"/>
      <c r="K41" s="1"/>
      <c r="L41" s="1"/>
      <c r="M41" s="1"/>
      <c r="N41" s="1"/>
    </row>
    <row r="42" spans="1:14" ht="24" customHeight="1" thickBot="1" x14ac:dyDescent="0.4">
      <c r="A42" s="186" t="s">
        <v>212</v>
      </c>
      <c r="B42" s="187"/>
      <c r="C42" s="74">
        <f>SUM(C11+C15+C18+C21+C24+C26+C28+C33+C35+C38)</f>
        <v>970031.25</v>
      </c>
      <c r="D42" s="75">
        <f>SUM(D11+D15+D18+D21+D24+D26+D28+D33+D35+D38)</f>
        <v>970031.25</v>
      </c>
      <c r="E42" s="49"/>
      <c r="F42" s="42"/>
      <c r="G42" s="58"/>
      <c r="H42" s="50"/>
      <c r="I42" s="44"/>
      <c r="J42" s="1"/>
      <c r="K42" s="1"/>
      <c r="L42" s="1"/>
      <c r="M42" s="1"/>
      <c r="N42" s="1"/>
    </row>
    <row r="43" spans="1:14" ht="15.75" thickTop="1" x14ac:dyDescent="0.25">
      <c r="D43" s="51" t="s">
        <v>290</v>
      </c>
    </row>
  </sheetData>
  <mergeCells count="4">
    <mergeCell ref="A4:I4"/>
    <mergeCell ref="A5:I5"/>
    <mergeCell ref="A6:I6"/>
    <mergeCell ref="A42:B42"/>
  </mergeCells>
  <pageMargins left="0" right="0" top="0.15748031496062992" bottom="0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E8E5-FF32-42BE-A4A9-B51FAE260335}">
  <dimension ref="A2:N43"/>
  <sheetViews>
    <sheetView topLeftCell="A34" workbookViewId="0">
      <selection activeCell="G43" sqref="G43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213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215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291</v>
      </c>
      <c r="C11" s="33">
        <v>10430</v>
      </c>
      <c r="D11" s="33">
        <v>10430</v>
      </c>
      <c r="E11" s="34" t="s">
        <v>10</v>
      </c>
      <c r="F11" s="33" t="s">
        <v>292</v>
      </c>
      <c r="G11" s="55" t="s">
        <v>292</v>
      </c>
      <c r="H11" s="59" t="s">
        <v>28</v>
      </c>
      <c r="I11" s="73" t="s">
        <v>566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38</v>
      </c>
      <c r="C12" s="48"/>
      <c r="D12" s="48"/>
      <c r="E12" s="48"/>
      <c r="F12" s="37" t="s">
        <v>50</v>
      </c>
      <c r="G12" s="56" t="s">
        <v>51</v>
      </c>
      <c r="H12" s="60" t="s">
        <v>29</v>
      </c>
      <c r="I12" s="39" t="s">
        <v>293</v>
      </c>
      <c r="J12" s="1"/>
      <c r="K12" s="1"/>
      <c r="L12" s="1"/>
      <c r="M12" s="1"/>
      <c r="N12" s="1"/>
    </row>
    <row r="13" spans="1:14" ht="21" x14ac:dyDescent="0.35">
      <c r="A13" s="35"/>
      <c r="B13" s="36" t="s">
        <v>39</v>
      </c>
      <c r="C13" s="48"/>
      <c r="D13" s="48"/>
      <c r="E13" s="48"/>
      <c r="F13" s="37"/>
      <c r="G13" s="56"/>
      <c r="H13" s="65"/>
      <c r="I13" s="39"/>
      <c r="J13" s="1"/>
      <c r="K13" s="1"/>
      <c r="L13" s="1"/>
      <c r="M13" s="1"/>
      <c r="N13" s="1"/>
    </row>
    <row r="14" spans="1:14" ht="11.25" customHeight="1" x14ac:dyDescent="0.35">
      <c r="A14" s="40"/>
      <c r="B14" s="41"/>
      <c r="C14" s="49"/>
      <c r="D14" s="49"/>
      <c r="E14" s="49"/>
      <c r="F14" s="42"/>
      <c r="G14" s="58"/>
      <c r="H14" s="50"/>
      <c r="I14" s="44"/>
      <c r="J14" s="1"/>
      <c r="K14" s="1"/>
      <c r="L14" s="1"/>
      <c r="M14" s="1"/>
      <c r="N14" s="1"/>
    </row>
    <row r="15" spans="1:14" ht="21" x14ac:dyDescent="0.35">
      <c r="A15" s="31">
        <v>2</v>
      </c>
      <c r="B15" s="32" t="s">
        <v>294</v>
      </c>
      <c r="C15" s="33">
        <v>78400</v>
      </c>
      <c r="D15" s="33">
        <v>78400</v>
      </c>
      <c r="E15" s="34" t="s">
        <v>10</v>
      </c>
      <c r="F15" s="33" t="s">
        <v>40</v>
      </c>
      <c r="G15" s="55" t="s">
        <v>40</v>
      </c>
      <c r="H15" s="59" t="s">
        <v>28</v>
      </c>
      <c r="I15" s="73" t="s">
        <v>567</v>
      </c>
      <c r="J15" s="1"/>
      <c r="K15" s="1"/>
      <c r="L15" s="1"/>
      <c r="M15" s="1"/>
      <c r="N15" s="1"/>
    </row>
    <row r="16" spans="1:14" ht="21" x14ac:dyDescent="0.35">
      <c r="A16" s="35"/>
      <c r="B16" s="71" t="s">
        <v>295</v>
      </c>
      <c r="C16" s="48"/>
      <c r="D16" s="48"/>
      <c r="E16" s="48"/>
      <c r="F16" s="37" t="s">
        <v>41</v>
      </c>
      <c r="G16" s="56" t="s">
        <v>42</v>
      </c>
      <c r="H16" s="60" t="s">
        <v>29</v>
      </c>
      <c r="I16" s="39" t="s">
        <v>296</v>
      </c>
      <c r="J16" s="1"/>
      <c r="K16" s="1"/>
      <c r="L16" s="1"/>
      <c r="M16" s="1"/>
      <c r="N16" s="1"/>
    </row>
    <row r="17" spans="1:14" ht="11.25" customHeight="1" x14ac:dyDescent="0.35">
      <c r="A17" s="40"/>
      <c r="B17" s="41"/>
      <c r="C17" s="49"/>
      <c r="D17" s="49"/>
      <c r="E17" s="49"/>
      <c r="F17" s="42"/>
      <c r="G17" s="58"/>
      <c r="H17" s="50"/>
      <c r="I17" s="44"/>
      <c r="J17" s="1"/>
      <c r="K17" s="1"/>
      <c r="L17" s="1"/>
      <c r="M17" s="1"/>
      <c r="N17" s="1"/>
    </row>
    <row r="18" spans="1:14" ht="21" x14ac:dyDescent="0.35">
      <c r="A18" s="31">
        <v>3</v>
      </c>
      <c r="B18" s="32" t="s">
        <v>299</v>
      </c>
      <c r="C18" s="33">
        <v>32000</v>
      </c>
      <c r="D18" s="33">
        <v>32000</v>
      </c>
      <c r="E18" s="34" t="s">
        <v>10</v>
      </c>
      <c r="F18" s="33" t="s">
        <v>43</v>
      </c>
      <c r="G18" s="55" t="s">
        <v>43</v>
      </c>
      <c r="H18" s="59" t="s">
        <v>28</v>
      </c>
      <c r="I18" s="73" t="s">
        <v>303</v>
      </c>
      <c r="J18" s="1"/>
      <c r="K18" s="1"/>
      <c r="L18" s="1" t="s">
        <v>90</v>
      </c>
      <c r="M18" s="1"/>
      <c r="N18" s="1"/>
    </row>
    <row r="19" spans="1:14" ht="21" x14ac:dyDescent="0.35">
      <c r="A19" s="35"/>
      <c r="B19" s="36" t="s">
        <v>297</v>
      </c>
      <c r="C19" s="48"/>
      <c r="D19" s="48"/>
      <c r="E19" s="48"/>
      <c r="F19" s="37" t="s">
        <v>44</v>
      </c>
      <c r="G19" s="56" t="s">
        <v>45</v>
      </c>
      <c r="H19" s="60" t="s">
        <v>29</v>
      </c>
      <c r="I19" s="39" t="s">
        <v>296</v>
      </c>
      <c r="J19" s="1"/>
      <c r="K19" s="1"/>
      <c r="L19" s="1"/>
      <c r="M19" s="1"/>
      <c r="N19" s="1"/>
    </row>
    <row r="20" spans="1:14" ht="21" x14ac:dyDescent="0.35">
      <c r="A20" s="35"/>
      <c r="B20" s="36" t="s">
        <v>298</v>
      </c>
      <c r="C20" s="48"/>
      <c r="D20" s="48"/>
      <c r="E20" s="48"/>
      <c r="F20" s="37"/>
      <c r="G20" s="56"/>
      <c r="H20" s="65"/>
      <c r="I20" s="39"/>
      <c r="J20" s="1"/>
      <c r="K20" s="1"/>
      <c r="L20" s="1"/>
      <c r="M20" s="1"/>
      <c r="N20" s="1"/>
    </row>
    <row r="21" spans="1:14" ht="11.25" customHeight="1" x14ac:dyDescent="0.35">
      <c r="A21" s="40"/>
      <c r="B21" s="41"/>
      <c r="C21" s="49"/>
      <c r="D21" s="49"/>
      <c r="E21" s="49"/>
      <c r="F21" s="42"/>
      <c r="G21" s="58"/>
      <c r="H21" s="50"/>
      <c r="I21" s="44"/>
      <c r="J21" s="1"/>
      <c r="K21" s="1"/>
      <c r="L21" s="1"/>
      <c r="M21" s="1"/>
      <c r="N21" s="1"/>
    </row>
    <row r="22" spans="1:14" ht="21" x14ac:dyDescent="0.35">
      <c r="A22" s="31">
        <v>4</v>
      </c>
      <c r="B22" s="32" t="s">
        <v>300</v>
      </c>
      <c r="C22" s="33">
        <v>31100</v>
      </c>
      <c r="D22" s="33">
        <v>31100</v>
      </c>
      <c r="E22" s="34" t="s">
        <v>10</v>
      </c>
      <c r="F22" s="33" t="s">
        <v>40</v>
      </c>
      <c r="G22" s="55" t="s">
        <v>40</v>
      </c>
      <c r="H22" s="59" t="s">
        <v>28</v>
      </c>
      <c r="I22" s="73" t="s">
        <v>568</v>
      </c>
      <c r="J22" s="1"/>
      <c r="K22" s="1"/>
      <c r="L22" s="1"/>
      <c r="M22" s="1"/>
      <c r="N22" s="1"/>
    </row>
    <row r="23" spans="1:14" ht="21" x14ac:dyDescent="0.35">
      <c r="A23" s="35"/>
      <c r="B23" s="36" t="s">
        <v>301</v>
      </c>
      <c r="C23" s="37"/>
      <c r="D23" s="37"/>
      <c r="E23" s="37"/>
      <c r="F23" s="57" t="s">
        <v>46</v>
      </c>
      <c r="G23" s="62" t="s">
        <v>47</v>
      </c>
      <c r="H23" s="60" t="s">
        <v>29</v>
      </c>
      <c r="I23" s="39" t="s">
        <v>304</v>
      </c>
      <c r="J23" s="1"/>
      <c r="K23" s="1" t="s">
        <v>19</v>
      </c>
      <c r="L23" s="1"/>
      <c r="M23" s="1"/>
      <c r="N23" s="1"/>
    </row>
    <row r="24" spans="1:14" ht="21" x14ac:dyDescent="0.35">
      <c r="A24" s="35"/>
      <c r="B24" s="36" t="s">
        <v>298</v>
      </c>
      <c r="C24" s="37"/>
      <c r="D24" s="37"/>
      <c r="E24" s="37"/>
      <c r="F24" s="57"/>
      <c r="G24" s="62"/>
      <c r="H24" s="60"/>
      <c r="I24" s="39"/>
      <c r="J24" s="1"/>
      <c r="K24" s="1"/>
      <c r="L24" s="1"/>
      <c r="M24" s="1"/>
      <c r="N24" s="1"/>
    </row>
    <row r="25" spans="1:14" ht="9.75" customHeight="1" x14ac:dyDescent="0.35">
      <c r="A25" s="40"/>
      <c r="B25" s="41"/>
      <c r="C25" s="42"/>
      <c r="D25" s="42"/>
      <c r="E25" s="42"/>
      <c r="F25" s="42" t="s">
        <v>19</v>
      </c>
      <c r="G25" s="43"/>
      <c r="H25" s="40"/>
      <c r="I25" s="44"/>
      <c r="J25" s="1"/>
      <c r="K25" s="1"/>
      <c r="L25" s="1"/>
      <c r="M25" s="1"/>
      <c r="N25" s="1"/>
    </row>
    <row r="26" spans="1:14" ht="21" x14ac:dyDescent="0.35">
      <c r="A26" s="31">
        <v>5</v>
      </c>
      <c r="B26" s="32" t="s">
        <v>302</v>
      </c>
      <c r="C26" s="33">
        <v>2980</v>
      </c>
      <c r="D26" s="33">
        <v>2980</v>
      </c>
      <c r="E26" s="34" t="s">
        <v>10</v>
      </c>
      <c r="F26" s="32" t="s">
        <v>48</v>
      </c>
      <c r="G26" s="33" t="s">
        <v>26</v>
      </c>
      <c r="H26" s="31" t="s">
        <v>28</v>
      </c>
      <c r="I26" s="73" t="s">
        <v>569</v>
      </c>
      <c r="J26" s="1" t="s">
        <v>19</v>
      </c>
      <c r="K26" s="1"/>
      <c r="L26" s="1"/>
      <c r="M26" s="1"/>
      <c r="N26" s="1"/>
    </row>
    <row r="27" spans="1:14" ht="21" x14ac:dyDescent="0.35">
      <c r="A27" s="35"/>
      <c r="B27" s="36"/>
      <c r="C27" s="37"/>
      <c r="D27" s="37"/>
      <c r="E27" s="37"/>
      <c r="F27" s="37" t="s">
        <v>305</v>
      </c>
      <c r="G27" s="61" t="s">
        <v>544</v>
      </c>
      <c r="H27" s="60" t="s">
        <v>29</v>
      </c>
      <c r="I27" s="39" t="s">
        <v>304</v>
      </c>
      <c r="J27" s="1"/>
      <c r="K27" s="1" t="s">
        <v>19</v>
      </c>
      <c r="L27" s="1"/>
      <c r="M27" s="1"/>
      <c r="N27" s="1"/>
    </row>
    <row r="28" spans="1:14" ht="9.75" customHeight="1" x14ac:dyDescent="0.35">
      <c r="A28" s="40"/>
      <c r="B28" s="41"/>
      <c r="C28" s="42"/>
      <c r="D28" s="42"/>
      <c r="E28" s="42"/>
      <c r="F28" s="42"/>
      <c r="G28" s="58"/>
      <c r="H28" s="40"/>
      <c r="I28" s="44"/>
      <c r="J28" s="1"/>
      <c r="K28" s="1"/>
      <c r="L28" s="1"/>
      <c r="M28" s="1"/>
      <c r="N28" s="1"/>
    </row>
    <row r="29" spans="1:14" ht="9.75" customHeight="1" x14ac:dyDescent="0.35">
      <c r="A29" s="76"/>
      <c r="B29" s="77"/>
      <c r="C29" s="78"/>
      <c r="D29" s="78"/>
      <c r="E29" s="78"/>
      <c r="F29" s="78"/>
      <c r="G29" s="79"/>
      <c r="H29" s="76"/>
      <c r="I29" s="80"/>
      <c r="J29" s="1"/>
      <c r="K29" s="1"/>
      <c r="L29" s="1"/>
      <c r="M29" s="1"/>
      <c r="N29" s="1"/>
    </row>
    <row r="30" spans="1:14" ht="21" customHeight="1" x14ac:dyDescent="0.35">
      <c r="A30" s="76"/>
      <c r="B30" s="77"/>
      <c r="C30" s="78"/>
      <c r="D30" s="78"/>
      <c r="E30" s="78"/>
      <c r="F30" s="78"/>
      <c r="G30" s="79"/>
      <c r="H30" s="76"/>
      <c r="I30" s="80"/>
      <c r="J30" s="1"/>
      <c r="K30" s="1"/>
      <c r="L30" s="1"/>
      <c r="M30" s="1"/>
      <c r="N30" s="1"/>
    </row>
    <row r="31" spans="1:14" ht="21" customHeight="1" x14ac:dyDescent="0.35">
      <c r="A31" s="76"/>
      <c r="B31" s="77"/>
      <c r="C31" s="78"/>
      <c r="D31" s="78"/>
      <c r="E31" s="78"/>
      <c r="F31" s="78"/>
      <c r="G31" s="79"/>
      <c r="H31" s="76"/>
      <c r="I31" s="80"/>
      <c r="J31" s="1"/>
      <c r="K31" s="1"/>
      <c r="L31" s="1"/>
      <c r="M31" s="1"/>
      <c r="N31" s="1"/>
    </row>
    <row r="32" spans="1:14" ht="21" customHeight="1" x14ac:dyDescent="0.35">
      <c r="A32" s="76"/>
      <c r="B32" s="77"/>
      <c r="C32" s="78"/>
      <c r="D32" s="78"/>
      <c r="E32" s="78"/>
      <c r="F32" s="78"/>
      <c r="G32" s="79"/>
      <c r="H32" s="76"/>
      <c r="I32" s="80"/>
      <c r="J32" s="1"/>
      <c r="K32" s="1"/>
      <c r="L32" s="1"/>
      <c r="M32" s="1"/>
      <c r="N32" s="1"/>
    </row>
    <row r="33" spans="1:14" ht="21" x14ac:dyDescent="0.35">
      <c r="A33" s="31">
        <v>6</v>
      </c>
      <c r="B33" s="32" t="s">
        <v>308</v>
      </c>
      <c r="C33" s="33">
        <v>6090</v>
      </c>
      <c r="D33" s="33">
        <v>6090</v>
      </c>
      <c r="E33" s="34" t="s">
        <v>10</v>
      </c>
      <c r="F33" s="33" t="s">
        <v>57</v>
      </c>
      <c r="G33" s="55" t="s">
        <v>57</v>
      </c>
      <c r="H33" s="59" t="s">
        <v>28</v>
      </c>
      <c r="I33" s="73" t="s">
        <v>306</v>
      </c>
      <c r="J33" s="1"/>
      <c r="K33" s="1"/>
      <c r="L33" s="1"/>
      <c r="M33" s="1"/>
      <c r="N33" s="1"/>
    </row>
    <row r="34" spans="1:14" ht="21" x14ac:dyDescent="0.35">
      <c r="A34" s="35"/>
      <c r="B34" s="36" t="s">
        <v>309</v>
      </c>
      <c r="C34" s="48"/>
      <c r="D34" s="48"/>
      <c r="E34" s="48"/>
      <c r="F34" s="37" t="s">
        <v>34</v>
      </c>
      <c r="G34" s="56" t="s">
        <v>37</v>
      </c>
      <c r="H34" s="60" t="s">
        <v>29</v>
      </c>
      <c r="I34" s="39" t="s">
        <v>307</v>
      </c>
      <c r="J34" s="1"/>
      <c r="K34" s="1"/>
      <c r="L34" s="1"/>
      <c r="M34" s="1"/>
      <c r="N34" s="1"/>
    </row>
    <row r="35" spans="1:14" ht="11.25" customHeight="1" x14ac:dyDescent="0.35">
      <c r="A35" s="40"/>
      <c r="B35" s="41"/>
      <c r="C35" s="49"/>
      <c r="D35" s="49"/>
      <c r="E35" s="49"/>
      <c r="F35" s="42"/>
      <c r="G35" s="58"/>
      <c r="H35" s="50"/>
      <c r="I35" s="44"/>
      <c r="J35" s="1"/>
      <c r="K35" s="1"/>
      <c r="L35" s="1"/>
      <c r="M35" s="1"/>
      <c r="N35" s="1"/>
    </row>
    <row r="36" spans="1:14" ht="21" x14ac:dyDescent="0.35">
      <c r="A36" s="31">
        <v>7</v>
      </c>
      <c r="B36" s="32" t="s">
        <v>310</v>
      </c>
      <c r="C36" s="33">
        <v>2735</v>
      </c>
      <c r="D36" s="33">
        <v>2735</v>
      </c>
      <c r="E36" s="34" t="s">
        <v>10</v>
      </c>
      <c r="F36" s="32" t="s">
        <v>48</v>
      </c>
      <c r="G36" s="32" t="s">
        <v>48</v>
      </c>
      <c r="H36" s="31" t="s">
        <v>28</v>
      </c>
      <c r="I36" s="73" t="s">
        <v>570</v>
      </c>
      <c r="J36" s="1" t="s">
        <v>90</v>
      </c>
      <c r="K36" s="1"/>
      <c r="L36" s="1"/>
      <c r="M36" s="1"/>
      <c r="N36" s="1"/>
    </row>
    <row r="37" spans="1:14" ht="21" x14ac:dyDescent="0.35">
      <c r="A37" s="35"/>
      <c r="B37" s="36"/>
      <c r="C37" s="37"/>
      <c r="D37" s="37"/>
      <c r="E37" s="37"/>
      <c r="F37" s="37" t="s">
        <v>62</v>
      </c>
      <c r="G37" s="61" t="s">
        <v>545</v>
      </c>
      <c r="H37" s="60" t="s">
        <v>29</v>
      </c>
      <c r="I37" s="39" t="s">
        <v>311</v>
      </c>
      <c r="J37" s="1"/>
      <c r="K37" s="1" t="s">
        <v>19</v>
      </c>
      <c r="L37" s="1"/>
      <c r="M37" s="1"/>
      <c r="N37" s="1"/>
    </row>
    <row r="38" spans="1:14" ht="9.75" customHeight="1" x14ac:dyDescent="0.35">
      <c r="A38" s="35"/>
      <c r="B38" s="36"/>
      <c r="C38" s="37"/>
      <c r="D38" s="37"/>
      <c r="E38" s="37"/>
      <c r="F38" s="37"/>
      <c r="G38" s="54"/>
      <c r="H38" s="35"/>
      <c r="I38" s="39"/>
      <c r="J38" s="1"/>
      <c r="K38" s="1"/>
      <c r="L38" s="1"/>
      <c r="M38" s="1"/>
      <c r="N38" s="1"/>
    </row>
    <row r="39" spans="1:14" ht="21" x14ac:dyDescent="0.35">
      <c r="A39" s="31">
        <v>8</v>
      </c>
      <c r="B39" s="32" t="s">
        <v>312</v>
      </c>
      <c r="C39" s="33">
        <v>720</v>
      </c>
      <c r="D39" s="33">
        <v>720</v>
      </c>
      <c r="E39" s="34" t="s">
        <v>10</v>
      </c>
      <c r="F39" s="33" t="s">
        <v>313</v>
      </c>
      <c r="G39" s="55" t="s">
        <v>58</v>
      </c>
      <c r="H39" s="59" t="s">
        <v>28</v>
      </c>
      <c r="I39" s="73" t="s">
        <v>571</v>
      </c>
      <c r="J39" s="1"/>
      <c r="K39" s="1"/>
      <c r="L39" s="1"/>
      <c r="M39" s="1"/>
      <c r="N39" s="1"/>
    </row>
    <row r="40" spans="1:14" ht="21" x14ac:dyDescent="0.35">
      <c r="A40" s="35"/>
      <c r="B40" s="36" t="s">
        <v>19</v>
      </c>
      <c r="C40" s="48"/>
      <c r="D40" s="48"/>
      <c r="E40" s="48"/>
      <c r="F40" s="37" t="s">
        <v>59</v>
      </c>
      <c r="G40" s="56" t="s">
        <v>60</v>
      </c>
      <c r="H40" s="60" t="s">
        <v>29</v>
      </c>
      <c r="I40" s="39" t="s">
        <v>311</v>
      </c>
      <c r="J40" s="1"/>
      <c r="K40" s="1"/>
      <c r="L40" s="1"/>
      <c r="M40" s="1"/>
      <c r="N40" s="1"/>
    </row>
    <row r="41" spans="1:14" ht="11.25" customHeight="1" x14ac:dyDescent="0.35">
      <c r="A41" s="40"/>
      <c r="B41" s="41"/>
      <c r="C41" s="49"/>
      <c r="D41" s="49"/>
      <c r="E41" s="49"/>
      <c r="F41" s="42"/>
      <c r="G41" s="58"/>
      <c r="H41" s="50"/>
      <c r="I41" s="44"/>
      <c r="J41" s="1"/>
      <c r="K41" s="1"/>
      <c r="L41" s="1"/>
      <c r="M41" s="1"/>
      <c r="N41" s="1"/>
    </row>
    <row r="42" spans="1:14" ht="21.75" thickBot="1" x14ac:dyDescent="0.4">
      <c r="A42" s="186" t="s">
        <v>212</v>
      </c>
      <c r="B42" s="187"/>
      <c r="C42" s="74">
        <f>SUM(C11+C15+C18+C22+C26+C33+C36+C39)</f>
        <v>164455</v>
      </c>
      <c r="D42" s="75">
        <f>SUM(D11+D15+D18+D22+D26+D33+D36+D39)</f>
        <v>164455</v>
      </c>
    </row>
    <row r="43" spans="1:14" ht="15.75" thickTop="1" x14ac:dyDescent="0.25"/>
  </sheetData>
  <mergeCells count="4">
    <mergeCell ref="A4:I4"/>
    <mergeCell ref="A5:I5"/>
    <mergeCell ref="A6:I6"/>
    <mergeCell ref="A42:B42"/>
  </mergeCells>
  <pageMargins left="0" right="0" top="0.15748031496062992" bottom="0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DB03-06A7-4C4C-B13B-3F6200E2C411}">
  <dimension ref="A2:N21"/>
  <sheetViews>
    <sheetView topLeftCell="A7" workbookViewId="0">
      <selection activeCell="F21" sqref="F21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0" width="9" style="7"/>
    <col min="11" max="11" width="16" style="176" customWidth="1"/>
    <col min="12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75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75"/>
      <c r="L3" s="1"/>
    </row>
    <row r="4" spans="1:14" ht="21" x14ac:dyDescent="0.35">
      <c r="A4" s="180" t="s">
        <v>217</v>
      </c>
      <c r="B4" s="180"/>
      <c r="C4" s="180"/>
      <c r="D4" s="180"/>
      <c r="E4" s="180"/>
      <c r="F4" s="180"/>
      <c r="G4" s="180"/>
      <c r="H4" s="180"/>
      <c r="I4" s="180"/>
      <c r="J4" s="1"/>
      <c r="K4" s="175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75"/>
      <c r="L5" s="1"/>
      <c r="M5" s="1"/>
      <c r="N5" s="1"/>
    </row>
    <row r="6" spans="1:14" ht="21" x14ac:dyDescent="0.35">
      <c r="A6" s="180" t="s">
        <v>216</v>
      </c>
      <c r="B6" s="180"/>
      <c r="C6" s="180"/>
      <c r="D6" s="180"/>
      <c r="E6" s="180"/>
      <c r="F6" s="180"/>
      <c r="G6" s="180"/>
      <c r="H6" s="180"/>
      <c r="I6" s="180"/>
      <c r="J6" s="1"/>
      <c r="K6" s="175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75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75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75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75"/>
      <c r="L10" s="1"/>
      <c r="M10" s="1"/>
      <c r="N10" s="1"/>
    </row>
    <row r="11" spans="1:14" ht="21" x14ac:dyDescent="0.35">
      <c r="A11" s="31">
        <v>1</v>
      </c>
      <c r="B11" s="70" t="s">
        <v>314</v>
      </c>
      <c r="C11" s="33">
        <v>5040</v>
      </c>
      <c r="D11" s="33">
        <v>5040</v>
      </c>
      <c r="E11" s="34" t="s">
        <v>10</v>
      </c>
      <c r="F11" s="32" t="s">
        <v>57</v>
      </c>
      <c r="G11" s="33" t="s">
        <v>57</v>
      </c>
      <c r="H11" s="31" t="s">
        <v>28</v>
      </c>
      <c r="I11" s="73" t="s">
        <v>572</v>
      </c>
      <c r="J11" s="1" t="s">
        <v>19</v>
      </c>
      <c r="K11" s="175"/>
      <c r="L11" s="1"/>
      <c r="M11" s="1"/>
      <c r="N11" s="1"/>
    </row>
    <row r="12" spans="1:14" ht="21" x14ac:dyDescent="0.35">
      <c r="A12" s="35"/>
      <c r="B12" s="36"/>
      <c r="C12" s="37"/>
      <c r="D12" s="37"/>
      <c r="E12" s="37"/>
      <c r="F12" s="37" t="s">
        <v>63</v>
      </c>
      <c r="G12" s="61" t="s">
        <v>97</v>
      </c>
      <c r="H12" s="60" t="s">
        <v>29</v>
      </c>
      <c r="I12" s="39" t="s">
        <v>315</v>
      </c>
      <c r="J12" s="1"/>
      <c r="K12" s="175"/>
      <c r="L12" s="1"/>
      <c r="M12" s="1"/>
      <c r="N12" s="1"/>
    </row>
    <row r="13" spans="1:14" ht="9.75" customHeight="1" x14ac:dyDescent="0.35">
      <c r="A13" s="35"/>
      <c r="B13" s="36"/>
      <c r="C13" s="37"/>
      <c r="D13" s="37"/>
      <c r="E13" s="37"/>
      <c r="F13" s="37"/>
      <c r="G13" s="54"/>
      <c r="H13" s="35"/>
      <c r="I13" s="39"/>
      <c r="J13" s="1"/>
      <c r="K13" s="175"/>
      <c r="L13" s="1"/>
      <c r="M13" s="1"/>
      <c r="N13" s="1"/>
    </row>
    <row r="14" spans="1:14" ht="21" x14ac:dyDescent="0.35">
      <c r="A14" s="31">
        <v>2</v>
      </c>
      <c r="B14" s="32" t="s">
        <v>317</v>
      </c>
      <c r="C14" s="45">
        <v>11450</v>
      </c>
      <c r="D14" s="45">
        <v>11450</v>
      </c>
      <c r="E14" s="34" t="s">
        <v>10</v>
      </c>
      <c r="F14" s="33" t="s">
        <v>65</v>
      </c>
      <c r="G14" s="33" t="s">
        <v>65</v>
      </c>
      <c r="H14" s="31" t="s">
        <v>28</v>
      </c>
      <c r="I14" s="73" t="s">
        <v>573</v>
      </c>
      <c r="J14" s="1"/>
      <c r="K14" s="175"/>
      <c r="L14" s="1" t="s">
        <v>90</v>
      </c>
      <c r="M14" s="1"/>
      <c r="N14" s="1"/>
    </row>
    <row r="15" spans="1:14" ht="21" x14ac:dyDescent="0.35">
      <c r="A15" s="35"/>
      <c r="B15" s="36" t="s">
        <v>318</v>
      </c>
      <c r="C15" s="46"/>
      <c r="D15" s="48"/>
      <c r="E15" s="46"/>
      <c r="F15" s="37" t="s">
        <v>66</v>
      </c>
      <c r="G15" s="56" t="s">
        <v>67</v>
      </c>
      <c r="H15" s="60" t="s">
        <v>29</v>
      </c>
      <c r="I15" s="39" t="s">
        <v>316</v>
      </c>
      <c r="J15" s="1"/>
      <c r="K15" s="175"/>
      <c r="L15" s="1"/>
      <c r="M15" s="1"/>
      <c r="N15" s="1"/>
    </row>
    <row r="16" spans="1:14" ht="12.75" customHeight="1" x14ac:dyDescent="0.35">
      <c r="A16" s="40"/>
      <c r="B16" s="41"/>
      <c r="C16" s="81"/>
      <c r="D16" s="49"/>
      <c r="E16" s="81"/>
      <c r="F16" s="42"/>
      <c r="G16" s="58"/>
      <c r="H16" s="50"/>
      <c r="I16" s="44"/>
      <c r="J16" s="1"/>
      <c r="K16" s="175"/>
      <c r="L16" s="1"/>
      <c r="M16" s="1"/>
      <c r="N16" s="1"/>
    </row>
    <row r="17" spans="1:14" ht="20.25" customHeight="1" x14ac:dyDescent="0.35">
      <c r="A17" s="142">
        <v>3</v>
      </c>
      <c r="B17" s="146" t="s">
        <v>319</v>
      </c>
      <c r="C17" s="45">
        <v>3580</v>
      </c>
      <c r="D17" s="45">
        <v>3580</v>
      </c>
      <c r="E17" s="34" t="s">
        <v>10</v>
      </c>
      <c r="F17" s="143" t="s">
        <v>40</v>
      </c>
      <c r="G17" s="33" t="s">
        <v>40</v>
      </c>
      <c r="H17" s="31" t="s">
        <v>28</v>
      </c>
      <c r="I17" s="73" t="s">
        <v>574</v>
      </c>
      <c r="J17" s="1"/>
      <c r="K17" s="175"/>
      <c r="L17" s="1"/>
      <c r="M17" s="1"/>
      <c r="N17" s="1"/>
    </row>
    <row r="18" spans="1:14" ht="20.25" customHeight="1" x14ac:dyDescent="0.35">
      <c r="A18" s="47"/>
      <c r="B18" s="148" t="s">
        <v>320</v>
      </c>
      <c r="C18" s="46"/>
      <c r="D18" s="46"/>
      <c r="E18" s="48"/>
      <c r="F18" s="78" t="s">
        <v>321</v>
      </c>
      <c r="G18" s="62" t="s">
        <v>322</v>
      </c>
      <c r="H18" s="60" t="s">
        <v>29</v>
      </c>
      <c r="I18" s="39" t="s">
        <v>323</v>
      </c>
      <c r="J18" s="1"/>
      <c r="K18" s="175"/>
      <c r="L18" s="1"/>
      <c r="M18" s="1"/>
      <c r="N18" s="1"/>
    </row>
    <row r="19" spans="1:14" ht="21" customHeight="1" x14ac:dyDescent="0.35">
      <c r="A19" s="50"/>
      <c r="B19" s="147"/>
      <c r="C19" s="81"/>
      <c r="D19" s="81"/>
      <c r="E19" s="49"/>
      <c r="F19" s="144"/>
      <c r="G19" s="58"/>
      <c r="H19" s="145"/>
      <c r="I19" s="44"/>
      <c r="J19" s="1"/>
      <c r="K19" s="175"/>
      <c r="L19" s="1"/>
      <c r="M19" s="1"/>
      <c r="N19" s="1"/>
    </row>
    <row r="20" spans="1:14" ht="21.75" thickBot="1" x14ac:dyDescent="0.4">
      <c r="A20" s="186" t="s">
        <v>212</v>
      </c>
      <c r="B20" s="187"/>
      <c r="C20" s="74">
        <f>SUM(C11+C14+C17)</f>
        <v>20070</v>
      </c>
      <c r="D20" s="75">
        <f>SUM(D11+D14+D17)</f>
        <v>20070</v>
      </c>
    </row>
    <row r="21" spans="1:14" ht="15.75" thickTop="1" x14ac:dyDescent="0.25"/>
  </sheetData>
  <mergeCells count="4">
    <mergeCell ref="A4:I4"/>
    <mergeCell ref="A5:I5"/>
    <mergeCell ref="A6:I6"/>
    <mergeCell ref="A20:B20"/>
  </mergeCells>
  <pageMargins left="0" right="0" top="0.15748031496062992" bottom="0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86D7-C45B-474F-B336-22BE516CA714}">
  <dimension ref="A2:N29"/>
  <sheetViews>
    <sheetView workbookViewId="0">
      <selection activeCell="D26" sqref="D26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218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219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324</v>
      </c>
      <c r="C11" s="33">
        <v>38000</v>
      </c>
      <c r="D11" s="33">
        <v>38000</v>
      </c>
      <c r="E11" s="34" t="s">
        <v>10</v>
      </c>
      <c r="F11" s="64" t="s">
        <v>68</v>
      </c>
      <c r="G11" s="64" t="s">
        <v>68</v>
      </c>
      <c r="H11" s="59" t="s">
        <v>28</v>
      </c>
      <c r="I11" s="73" t="s">
        <v>326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325</v>
      </c>
      <c r="C12" s="48"/>
      <c r="D12" s="48"/>
      <c r="E12" s="48"/>
      <c r="F12" s="37" t="s">
        <v>69</v>
      </c>
      <c r="G12" s="62" t="s">
        <v>70</v>
      </c>
      <c r="H12" s="60" t="s">
        <v>29</v>
      </c>
      <c r="I12" s="39" t="s">
        <v>327</v>
      </c>
      <c r="J12" s="1"/>
      <c r="K12" s="1"/>
      <c r="L12" s="1"/>
      <c r="M12" s="1"/>
      <c r="N12" s="1"/>
    </row>
    <row r="13" spans="1:14" ht="9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308</v>
      </c>
      <c r="C14" s="33">
        <v>6090</v>
      </c>
      <c r="D14" s="33">
        <v>6090</v>
      </c>
      <c r="E14" s="34" t="s">
        <v>10</v>
      </c>
      <c r="F14" s="33" t="s">
        <v>57</v>
      </c>
      <c r="G14" s="55" t="s">
        <v>57</v>
      </c>
      <c r="H14" s="59" t="s">
        <v>28</v>
      </c>
      <c r="I14" s="73" t="s">
        <v>329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328</v>
      </c>
      <c r="C15" s="48"/>
      <c r="D15" s="48"/>
      <c r="E15" s="48"/>
      <c r="F15" s="37" t="s">
        <v>34</v>
      </c>
      <c r="G15" s="56" t="s">
        <v>37</v>
      </c>
      <c r="H15" s="60" t="s">
        <v>29</v>
      </c>
      <c r="I15" s="39" t="s">
        <v>118</v>
      </c>
      <c r="J15" s="1"/>
      <c r="K15" s="1"/>
      <c r="L15" s="1"/>
      <c r="M15" s="1"/>
      <c r="N15" s="1"/>
    </row>
    <row r="16" spans="1:14" ht="11.25" customHeight="1" x14ac:dyDescent="0.35">
      <c r="A16" s="40"/>
      <c r="B16" s="41"/>
      <c r="C16" s="49"/>
      <c r="D16" s="49"/>
      <c r="E16" s="49"/>
      <c r="F16" s="42"/>
      <c r="G16" s="58"/>
      <c r="H16" s="50"/>
      <c r="I16" s="44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330</v>
      </c>
      <c r="C17" s="33">
        <v>2200</v>
      </c>
      <c r="D17" s="33">
        <v>2200</v>
      </c>
      <c r="E17" s="34" t="s">
        <v>10</v>
      </c>
      <c r="F17" s="33" t="s">
        <v>71</v>
      </c>
      <c r="G17" s="33" t="s">
        <v>71</v>
      </c>
      <c r="H17" s="59" t="s">
        <v>28</v>
      </c>
      <c r="I17" s="73" t="s">
        <v>333</v>
      </c>
      <c r="J17" s="1"/>
      <c r="K17" s="1"/>
      <c r="L17" s="1"/>
      <c r="M17" s="1"/>
      <c r="N17" s="1"/>
    </row>
    <row r="18" spans="1:14" ht="21" x14ac:dyDescent="0.35">
      <c r="A18" s="35"/>
      <c r="B18" s="36"/>
      <c r="C18" s="48"/>
      <c r="D18" s="48"/>
      <c r="E18" s="48"/>
      <c r="F18" s="37" t="s">
        <v>72</v>
      </c>
      <c r="G18" s="56" t="s">
        <v>73</v>
      </c>
      <c r="H18" s="60" t="s">
        <v>29</v>
      </c>
      <c r="I18" s="39" t="s">
        <v>331</v>
      </c>
      <c r="J18" s="1"/>
      <c r="K18" s="1"/>
      <c r="L18" s="1"/>
      <c r="M18" s="1"/>
      <c r="N18" s="1"/>
    </row>
    <row r="19" spans="1:14" ht="11.25" customHeight="1" x14ac:dyDescent="0.35">
      <c r="A19" s="40"/>
      <c r="B19" s="41"/>
      <c r="C19" s="49"/>
      <c r="D19" s="49"/>
      <c r="E19" s="49"/>
      <c r="F19" s="42"/>
      <c r="G19" s="58"/>
      <c r="H19" s="50"/>
      <c r="I19" s="44"/>
      <c r="J19" s="1"/>
      <c r="K19" s="1"/>
      <c r="L19" s="1"/>
      <c r="M19" s="1"/>
      <c r="N19" s="1"/>
    </row>
    <row r="20" spans="1:14" ht="21" x14ac:dyDescent="0.35">
      <c r="A20" s="31">
        <v>4</v>
      </c>
      <c r="B20" s="70" t="s">
        <v>74</v>
      </c>
      <c r="C20" s="33">
        <v>3140000</v>
      </c>
      <c r="D20" s="33">
        <v>3226019.76</v>
      </c>
      <c r="E20" s="67" t="s">
        <v>78</v>
      </c>
      <c r="F20" s="33" t="s">
        <v>79</v>
      </c>
      <c r="G20" s="33" t="s">
        <v>79</v>
      </c>
      <c r="H20" s="59" t="s">
        <v>28</v>
      </c>
      <c r="I20" s="73" t="s">
        <v>332</v>
      </c>
      <c r="J20" s="1"/>
      <c r="K20" s="1"/>
      <c r="L20" s="1"/>
      <c r="M20" s="1"/>
      <c r="N20" s="1"/>
    </row>
    <row r="21" spans="1:14" ht="21" x14ac:dyDescent="0.35">
      <c r="A21" s="35"/>
      <c r="B21" s="71" t="s">
        <v>75</v>
      </c>
      <c r="C21" s="48"/>
      <c r="D21" s="48"/>
      <c r="E21" s="68" t="s">
        <v>17</v>
      </c>
      <c r="F21" s="37" t="s">
        <v>80</v>
      </c>
      <c r="G21" s="37" t="s">
        <v>80</v>
      </c>
      <c r="H21" s="60" t="s">
        <v>29</v>
      </c>
      <c r="I21" s="39" t="s">
        <v>119</v>
      </c>
      <c r="J21" s="1"/>
      <c r="K21" s="1"/>
      <c r="L21" s="1"/>
      <c r="M21" s="1"/>
      <c r="N21" s="1"/>
    </row>
    <row r="22" spans="1:14" ht="21" x14ac:dyDescent="0.35">
      <c r="A22" s="35"/>
      <c r="B22" s="71" t="s">
        <v>76</v>
      </c>
      <c r="C22" s="48"/>
      <c r="D22" s="48"/>
      <c r="E22" s="48"/>
      <c r="F22" s="61" t="s">
        <v>81</v>
      </c>
      <c r="G22" s="48" t="s">
        <v>82</v>
      </c>
      <c r="H22" s="65"/>
      <c r="I22" s="39"/>
      <c r="J22" s="1"/>
      <c r="K22" s="1"/>
      <c r="L22" s="1"/>
      <c r="M22" s="1"/>
      <c r="N22" s="1"/>
    </row>
    <row r="23" spans="1:14" ht="21" customHeight="1" x14ac:dyDescent="0.35">
      <c r="A23" s="40"/>
      <c r="B23" s="82" t="s">
        <v>77</v>
      </c>
      <c r="C23" s="49"/>
      <c r="D23" s="49"/>
      <c r="E23" s="49"/>
      <c r="F23" s="42"/>
      <c r="G23" s="58"/>
      <c r="H23" s="50"/>
      <c r="I23" s="44"/>
      <c r="J23" s="1"/>
      <c r="K23" s="1"/>
      <c r="L23" s="1"/>
      <c r="M23" s="1"/>
      <c r="N23" s="1"/>
    </row>
    <row r="24" spans="1:14" ht="21" x14ac:dyDescent="0.35">
      <c r="A24" s="31">
        <v>5</v>
      </c>
      <c r="B24" s="32" t="s">
        <v>74</v>
      </c>
      <c r="C24" s="33">
        <v>1197000</v>
      </c>
      <c r="D24" s="33">
        <v>1220801.06</v>
      </c>
      <c r="E24" s="67" t="s">
        <v>78</v>
      </c>
      <c r="F24" s="33" t="s">
        <v>86</v>
      </c>
      <c r="G24" s="33" t="s">
        <v>86</v>
      </c>
      <c r="H24" s="59" t="s">
        <v>28</v>
      </c>
      <c r="I24" s="73" t="s">
        <v>334</v>
      </c>
      <c r="J24" s="1"/>
      <c r="K24" s="1"/>
      <c r="L24" s="1"/>
      <c r="M24" s="1"/>
      <c r="N24" s="1"/>
    </row>
    <row r="25" spans="1:14" ht="21" x14ac:dyDescent="0.35">
      <c r="A25" s="35"/>
      <c r="B25" s="69" t="s">
        <v>83</v>
      </c>
      <c r="C25" s="48"/>
      <c r="D25" s="48"/>
      <c r="E25" s="68" t="s">
        <v>17</v>
      </c>
      <c r="F25" s="37" t="s">
        <v>87</v>
      </c>
      <c r="G25" s="37" t="s">
        <v>87</v>
      </c>
      <c r="H25" s="60" t="s">
        <v>29</v>
      </c>
      <c r="I25" s="39" t="s">
        <v>335</v>
      </c>
      <c r="J25" s="1"/>
      <c r="K25" s="1"/>
      <c r="L25" s="1"/>
      <c r="M25" s="1"/>
      <c r="N25" s="1"/>
    </row>
    <row r="26" spans="1:14" ht="21" x14ac:dyDescent="0.35">
      <c r="A26" s="35"/>
      <c r="B26" s="36" t="s">
        <v>84</v>
      </c>
      <c r="C26" s="48"/>
      <c r="D26" s="48"/>
      <c r="E26" s="48"/>
      <c r="F26" s="61" t="s">
        <v>88</v>
      </c>
      <c r="G26" s="48" t="s">
        <v>89</v>
      </c>
      <c r="H26" s="65"/>
      <c r="I26" s="39"/>
      <c r="J26" s="1"/>
      <c r="K26" s="1"/>
      <c r="L26" s="1"/>
      <c r="M26" s="1"/>
      <c r="N26" s="1"/>
    </row>
    <row r="27" spans="1:14" ht="21" customHeight="1" x14ac:dyDescent="0.35">
      <c r="A27" s="40"/>
      <c r="B27" s="41" t="s">
        <v>85</v>
      </c>
      <c r="C27" s="49"/>
      <c r="D27" s="49"/>
      <c r="E27" s="49"/>
      <c r="F27" s="42"/>
      <c r="G27" s="58"/>
      <c r="H27" s="50"/>
      <c r="I27" s="44"/>
      <c r="J27" s="1"/>
      <c r="K27" s="1"/>
      <c r="L27" s="1"/>
      <c r="M27" s="1"/>
      <c r="N27" s="1"/>
    </row>
    <row r="28" spans="1:14" ht="21.75" thickBot="1" x14ac:dyDescent="0.4">
      <c r="A28" s="186" t="s">
        <v>212</v>
      </c>
      <c r="B28" s="187"/>
      <c r="C28" s="74">
        <f>SUM(C11+C14+C17+C20+C24)</f>
        <v>4383290</v>
      </c>
      <c r="D28" s="75">
        <f>SUM(D11+D14+D17+D20+D24)</f>
        <v>4493110.82</v>
      </c>
    </row>
    <row r="29" spans="1:14" ht="15.75" thickTop="1" x14ac:dyDescent="0.25"/>
  </sheetData>
  <mergeCells count="4">
    <mergeCell ref="A4:I4"/>
    <mergeCell ref="A5:I5"/>
    <mergeCell ref="A6:I6"/>
    <mergeCell ref="A28:B28"/>
  </mergeCells>
  <pageMargins left="0" right="0" top="0.15748031496062992" bottom="0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79FF6-DF77-4962-BE6F-3FC6565DD476}">
  <dimension ref="A2:N20"/>
  <sheetViews>
    <sheetView topLeftCell="A7" workbookViewId="0">
      <selection activeCell="F9" sqref="F9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336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220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337</v>
      </c>
      <c r="C11" s="33">
        <v>2400</v>
      </c>
      <c r="D11" s="33">
        <v>2400</v>
      </c>
      <c r="E11" s="34" t="s">
        <v>10</v>
      </c>
      <c r="F11" s="33" t="s">
        <v>49</v>
      </c>
      <c r="G11" s="55" t="s">
        <v>49</v>
      </c>
      <c r="H11" s="59" t="s">
        <v>28</v>
      </c>
      <c r="I11" s="73" t="s">
        <v>339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338</v>
      </c>
      <c r="C12" s="37"/>
      <c r="D12" s="37"/>
      <c r="E12" s="37"/>
      <c r="F12" s="57" t="s">
        <v>91</v>
      </c>
      <c r="G12" s="62" t="s">
        <v>92</v>
      </c>
      <c r="H12" s="60" t="s">
        <v>29</v>
      </c>
      <c r="I12" s="39" t="s">
        <v>340</v>
      </c>
      <c r="J12" s="1"/>
      <c r="K12" s="1" t="s">
        <v>19</v>
      </c>
      <c r="L12" s="1"/>
      <c r="M12" s="1"/>
      <c r="N12" s="1"/>
    </row>
    <row r="13" spans="1:14" ht="9.75" customHeight="1" x14ac:dyDescent="0.35">
      <c r="A13" s="40"/>
      <c r="B13" s="41"/>
      <c r="C13" s="42"/>
      <c r="D13" s="42"/>
      <c r="E13" s="42"/>
      <c r="F13" s="42" t="s">
        <v>19</v>
      </c>
      <c r="G13" s="43"/>
      <c r="H13" s="40"/>
      <c r="I13" s="44"/>
      <c r="J13" s="1"/>
      <c r="K13" s="1" t="s">
        <v>19</v>
      </c>
      <c r="L13" s="1"/>
      <c r="M13" s="1"/>
      <c r="N13" s="1"/>
    </row>
    <row r="14" spans="1:14" ht="21" customHeight="1" x14ac:dyDescent="0.35">
      <c r="A14" s="35">
        <v>2</v>
      </c>
      <c r="B14" s="36" t="s">
        <v>546</v>
      </c>
      <c r="C14" s="37">
        <v>3300</v>
      </c>
      <c r="D14" s="37">
        <v>3300</v>
      </c>
      <c r="E14" s="34" t="s">
        <v>10</v>
      </c>
      <c r="F14" s="32" t="s">
        <v>48</v>
      </c>
      <c r="G14" s="32" t="s">
        <v>48</v>
      </c>
      <c r="H14" s="59" t="s">
        <v>28</v>
      </c>
      <c r="I14" s="73" t="s">
        <v>342</v>
      </c>
      <c r="J14" s="1"/>
      <c r="K14" s="1"/>
      <c r="L14" s="1"/>
      <c r="M14" s="1"/>
      <c r="N14" s="1"/>
    </row>
    <row r="15" spans="1:14" ht="21" customHeight="1" x14ac:dyDescent="0.35">
      <c r="A15" s="35"/>
      <c r="B15" s="36" t="s">
        <v>341</v>
      </c>
      <c r="C15" s="37"/>
      <c r="D15" s="37"/>
      <c r="E15" s="37"/>
      <c r="F15" s="57" t="s">
        <v>95</v>
      </c>
      <c r="G15" s="62" t="s">
        <v>96</v>
      </c>
      <c r="H15" s="60" t="s">
        <v>29</v>
      </c>
      <c r="I15" s="39" t="s">
        <v>343</v>
      </c>
      <c r="J15" s="1"/>
      <c r="K15" s="1"/>
      <c r="L15" s="1"/>
      <c r="M15" s="1"/>
      <c r="N15" s="1"/>
    </row>
    <row r="16" spans="1:14" ht="12" customHeight="1" x14ac:dyDescent="0.35">
      <c r="A16" s="40"/>
      <c r="B16" s="41"/>
      <c r="C16" s="42"/>
      <c r="D16" s="42"/>
      <c r="E16" s="42"/>
      <c r="F16" s="42"/>
      <c r="G16" s="43"/>
      <c r="H16" s="40"/>
      <c r="I16" s="44"/>
      <c r="J16" s="1"/>
      <c r="K16" s="1"/>
      <c r="L16" s="1"/>
      <c r="M16" s="1"/>
      <c r="N16" s="1"/>
    </row>
    <row r="17" spans="1:14" ht="21" customHeight="1" x14ac:dyDescent="0.35">
      <c r="A17" s="35">
        <v>3</v>
      </c>
      <c r="B17" s="36" t="s">
        <v>312</v>
      </c>
      <c r="C17" s="37">
        <v>720</v>
      </c>
      <c r="D17" s="37">
        <v>720</v>
      </c>
      <c r="E17" s="34" t="s">
        <v>10</v>
      </c>
      <c r="F17" s="55" t="s">
        <v>58</v>
      </c>
      <c r="G17" s="55" t="s">
        <v>58</v>
      </c>
      <c r="H17" s="59" t="s">
        <v>28</v>
      </c>
      <c r="I17" s="73" t="s">
        <v>344</v>
      </c>
      <c r="J17" s="1"/>
      <c r="K17" s="1"/>
      <c r="L17" s="1"/>
      <c r="M17" s="1"/>
      <c r="N17" s="1"/>
    </row>
    <row r="18" spans="1:14" ht="21" customHeight="1" x14ac:dyDescent="0.35">
      <c r="A18" s="35"/>
      <c r="B18" s="36"/>
      <c r="C18" s="37"/>
      <c r="D18" s="37"/>
      <c r="E18" s="42"/>
      <c r="F18" s="42" t="s">
        <v>59</v>
      </c>
      <c r="G18" s="58" t="s">
        <v>60</v>
      </c>
      <c r="H18" s="141" t="s">
        <v>29</v>
      </c>
      <c r="I18" s="44" t="s">
        <v>343</v>
      </c>
      <c r="J18" s="1"/>
      <c r="K18" s="1"/>
      <c r="L18" s="1"/>
      <c r="M18" s="1"/>
      <c r="N18" s="1"/>
    </row>
    <row r="19" spans="1:14" ht="21.75" thickBot="1" x14ac:dyDescent="0.4">
      <c r="A19" s="186" t="s">
        <v>212</v>
      </c>
      <c r="B19" s="187"/>
      <c r="C19" s="74">
        <f>SUM(C11+C14+C17)</f>
        <v>6420</v>
      </c>
      <c r="D19" s="75">
        <f>SUM(D11+D14+D17)</f>
        <v>6420</v>
      </c>
    </row>
    <row r="20" spans="1:14" ht="15.75" thickTop="1" x14ac:dyDescent="0.25"/>
  </sheetData>
  <mergeCells count="4">
    <mergeCell ref="A4:I4"/>
    <mergeCell ref="A5:I5"/>
    <mergeCell ref="A6:I6"/>
    <mergeCell ref="A19:B19"/>
  </mergeCells>
  <pageMargins left="0" right="0" top="0.15748031496062992" bottom="0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CB9A-8288-48B0-A18D-AE918CBAEFAE}">
  <dimension ref="A2:N69"/>
  <sheetViews>
    <sheetView topLeftCell="A57" workbookViewId="0">
      <selection activeCell="D65" sqref="D65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221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222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223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346</v>
      </c>
      <c r="C11" s="33">
        <v>6000</v>
      </c>
      <c r="D11" s="33">
        <v>6000</v>
      </c>
      <c r="E11" s="34" t="s">
        <v>10</v>
      </c>
      <c r="F11" s="33" t="s">
        <v>348</v>
      </c>
      <c r="G11" s="33" t="s">
        <v>348</v>
      </c>
      <c r="H11" s="31" t="s">
        <v>28</v>
      </c>
      <c r="I11" s="73" t="s">
        <v>350</v>
      </c>
      <c r="J11" s="1" t="s">
        <v>19</v>
      </c>
      <c r="K11" s="1" t="s">
        <v>345</v>
      </c>
      <c r="L11" s="1"/>
      <c r="M11" s="1"/>
      <c r="N11" s="1"/>
    </row>
    <row r="12" spans="1:14" ht="21" x14ac:dyDescent="0.35">
      <c r="A12" s="35"/>
      <c r="B12" s="36" t="s">
        <v>347</v>
      </c>
      <c r="C12" s="37"/>
      <c r="D12" s="37"/>
      <c r="E12" s="37"/>
      <c r="F12" s="37" t="s">
        <v>34</v>
      </c>
      <c r="G12" s="61" t="s">
        <v>37</v>
      </c>
      <c r="H12" s="60" t="s">
        <v>29</v>
      </c>
      <c r="I12" s="39" t="s">
        <v>349</v>
      </c>
      <c r="J12" s="1"/>
      <c r="K12" s="1" t="s">
        <v>19</v>
      </c>
      <c r="L12" s="1"/>
      <c r="M12" s="1"/>
      <c r="N12" s="1"/>
    </row>
    <row r="13" spans="1:14" ht="9.75" customHeight="1" x14ac:dyDescent="0.35">
      <c r="A13" s="35"/>
      <c r="B13" s="36"/>
      <c r="C13" s="37"/>
      <c r="D13" s="37"/>
      <c r="E13" s="37"/>
      <c r="F13" s="37"/>
      <c r="G13" s="54"/>
      <c r="H13" s="35"/>
      <c r="I13" s="39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346</v>
      </c>
      <c r="C14" s="33">
        <v>1800</v>
      </c>
      <c r="D14" s="33">
        <v>1800</v>
      </c>
      <c r="E14" s="34" t="s">
        <v>10</v>
      </c>
      <c r="F14" s="33" t="s">
        <v>348</v>
      </c>
      <c r="G14" s="33" t="s">
        <v>348</v>
      </c>
      <c r="H14" s="31" t="s">
        <v>28</v>
      </c>
      <c r="I14" s="73" t="s">
        <v>351</v>
      </c>
      <c r="J14" s="1" t="s">
        <v>19</v>
      </c>
      <c r="K14" s="1" t="s">
        <v>345</v>
      </c>
      <c r="L14" s="1"/>
      <c r="M14" s="1"/>
      <c r="N14" s="1"/>
    </row>
    <row r="15" spans="1:14" ht="21" x14ac:dyDescent="0.35">
      <c r="A15" s="35"/>
      <c r="B15" s="36" t="s">
        <v>94</v>
      </c>
      <c r="C15" s="37"/>
      <c r="D15" s="37"/>
      <c r="E15" s="37"/>
      <c r="F15" s="37" t="s">
        <v>34</v>
      </c>
      <c r="G15" s="61" t="s">
        <v>37</v>
      </c>
      <c r="H15" s="60" t="s">
        <v>29</v>
      </c>
      <c r="I15" s="39" t="s">
        <v>352</v>
      </c>
      <c r="J15" s="1"/>
      <c r="K15" s="1" t="s">
        <v>19</v>
      </c>
      <c r="L15" s="1"/>
      <c r="M15" s="1"/>
      <c r="N15" s="1"/>
    </row>
    <row r="16" spans="1:14" ht="9.75" customHeight="1" x14ac:dyDescent="0.35">
      <c r="A16" s="35"/>
      <c r="B16" s="36"/>
      <c r="C16" s="37"/>
      <c r="D16" s="37"/>
      <c r="E16" s="37"/>
      <c r="F16" s="37"/>
      <c r="G16" s="54"/>
      <c r="H16" s="35"/>
      <c r="I16" s="39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93</v>
      </c>
      <c r="C17" s="33">
        <v>3290</v>
      </c>
      <c r="D17" s="33">
        <v>3290</v>
      </c>
      <c r="E17" s="34" t="s">
        <v>10</v>
      </c>
      <c r="F17" s="32" t="s">
        <v>48</v>
      </c>
      <c r="G17" s="32" t="s">
        <v>48</v>
      </c>
      <c r="H17" s="31" t="s">
        <v>28</v>
      </c>
      <c r="I17" s="73" t="s">
        <v>356</v>
      </c>
      <c r="J17" s="1" t="s">
        <v>19</v>
      </c>
      <c r="K17" s="1" t="s">
        <v>19</v>
      </c>
      <c r="L17" s="1"/>
      <c r="M17" s="1"/>
      <c r="N17" s="1"/>
    </row>
    <row r="18" spans="1:14" ht="21" x14ac:dyDescent="0.35">
      <c r="A18" s="35"/>
      <c r="B18" s="36" t="s">
        <v>353</v>
      </c>
      <c r="C18" s="37"/>
      <c r="D18" s="37"/>
      <c r="E18" s="37"/>
      <c r="F18" s="37" t="s">
        <v>354</v>
      </c>
      <c r="G18" s="61" t="s">
        <v>355</v>
      </c>
      <c r="H18" s="60" t="s">
        <v>29</v>
      </c>
      <c r="I18" s="39" t="s">
        <v>352</v>
      </c>
      <c r="J18" s="1"/>
      <c r="K18" s="1"/>
      <c r="L18" s="1"/>
      <c r="M18" s="1"/>
      <c r="N18" s="1"/>
    </row>
    <row r="19" spans="1:14" ht="9.75" customHeight="1" x14ac:dyDescent="0.35">
      <c r="A19" s="35"/>
      <c r="B19" s="36"/>
      <c r="C19" s="37"/>
      <c r="D19" s="37"/>
      <c r="E19" s="37"/>
      <c r="F19" s="37"/>
      <c r="G19" s="54"/>
      <c r="H19" s="35"/>
      <c r="I19" s="39"/>
      <c r="J19" s="1"/>
      <c r="K19" s="1"/>
      <c r="L19" s="1"/>
      <c r="M19" s="1"/>
      <c r="N19" s="1"/>
    </row>
    <row r="20" spans="1:14" ht="21" x14ac:dyDescent="0.35">
      <c r="A20" s="31">
        <v>4</v>
      </c>
      <c r="B20" s="32" t="s">
        <v>308</v>
      </c>
      <c r="C20" s="33">
        <v>6000</v>
      </c>
      <c r="D20" s="33">
        <v>6000</v>
      </c>
      <c r="E20" s="34" t="s">
        <v>10</v>
      </c>
      <c r="F20" s="64" t="s">
        <v>57</v>
      </c>
      <c r="G20" s="64" t="s">
        <v>57</v>
      </c>
      <c r="H20" s="59" t="s">
        <v>28</v>
      </c>
      <c r="I20" s="73" t="s">
        <v>357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309</v>
      </c>
      <c r="C21" s="48"/>
      <c r="D21" s="48"/>
      <c r="E21" s="48"/>
      <c r="F21" s="37" t="s">
        <v>34</v>
      </c>
      <c r="G21" s="62" t="s">
        <v>37</v>
      </c>
      <c r="H21" s="60" t="s">
        <v>29</v>
      </c>
      <c r="I21" s="39" t="s">
        <v>120</v>
      </c>
      <c r="J21" s="1"/>
      <c r="K21" s="1"/>
      <c r="L21" s="1"/>
      <c r="M21" s="1"/>
      <c r="N21" s="1"/>
    </row>
    <row r="22" spans="1:14" ht="9" customHeight="1" x14ac:dyDescent="0.35">
      <c r="A22" s="40"/>
      <c r="B22" s="41"/>
      <c r="C22" s="49"/>
      <c r="D22" s="49"/>
      <c r="E22" s="49"/>
      <c r="F22" s="42"/>
      <c r="G22" s="58"/>
      <c r="H22" s="50"/>
      <c r="I22" s="44"/>
      <c r="J22" s="1"/>
      <c r="K22" s="1"/>
      <c r="L22" s="1"/>
      <c r="M22" s="1"/>
      <c r="N22" s="1"/>
    </row>
    <row r="23" spans="1:14" ht="21" x14ac:dyDescent="0.35">
      <c r="A23" s="31">
        <v>5</v>
      </c>
      <c r="B23" s="32" t="s">
        <v>358</v>
      </c>
      <c r="C23" s="33">
        <v>195000</v>
      </c>
      <c r="D23" s="33">
        <v>195000</v>
      </c>
      <c r="E23" s="34" t="s">
        <v>10</v>
      </c>
      <c r="F23" s="64" t="s">
        <v>359</v>
      </c>
      <c r="G23" s="64" t="s">
        <v>359</v>
      </c>
      <c r="H23" s="59" t="s">
        <v>28</v>
      </c>
      <c r="I23" s="73" t="s">
        <v>360</v>
      </c>
      <c r="J23" s="1"/>
      <c r="K23" s="1"/>
      <c r="L23" s="1"/>
      <c r="M23" s="1"/>
      <c r="N23" s="1"/>
    </row>
    <row r="24" spans="1:14" ht="21" x14ac:dyDescent="0.35">
      <c r="A24" s="35"/>
      <c r="B24" s="36" t="s">
        <v>19</v>
      </c>
      <c r="C24" s="48"/>
      <c r="D24" s="48"/>
      <c r="E24" s="48"/>
      <c r="F24" s="37" t="s">
        <v>168</v>
      </c>
      <c r="G24" s="62" t="s">
        <v>169</v>
      </c>
      <c r="H24" s="60" t="s">
        <v>29</v>
      </c>
      <c r="I24" s="39" t="s">
        <v>361</v>
      </c>
      <c r="J24" s="1"/>
      <c r="K24" s="1"/>
      <c r="L24" s="1"/>
      <c r="M24" s="1"/>
      <c r="N24" s="1"/>
    </row>
    <row r="25" spans="1:14" ht="9" customHeight="1" x14ac:dyDescent="0.35">
      <c r="A25" s="40"/>
      <c r="B25" s="41"/>
      <c r="C25" s="49"/>
      <c r="D25" s="49"/>
      <c r="E25" s="49"/>
      <c r="F25" s="42"/>
      <c r="G25" s="58"/>
      <c r="H25" s="50"/>
      <c r="I25" s="44"/>
      <c r="J25" s="1"/>
      <c r="K25" s="1"/>
      <c r="L25" s="1"/>
      <c r="M25" s="1"/>
      <c r="N25" s="1"/>
    </row>
    <row r="26" spans="1:14" ht="21" x14ac:dyDescent="0.35">
      <c r="A26" s="31">
        <v>6</v>
      </c>
      <c r="B26" s="32" t="s">
        <v>362</v>
      </c>
      <c r="C26" s="33">
        <v>90000</v>
      </c>
      <c r="D26" s="33">
        <v>90000</v>
      </c>
      <c r="E26" s="34" t="s">
        <v>10</v>
      </c>
      <c r="F26" s="33" t="s">
        <v>364</v>
      </c>
      <c r="G26" s="33" t="s">
        <v>364</v>
      </c>
      <c r="H26" s="59" t="s">
        <v>28</v>
      </c>
      <c r="I26" s="73" t="s">
        <v>365</v>
      </c>
      <c r="J26" s="1"/>
      <c r="K26" s="1"/>
      <c r="L26" s="1"/>
      <c r="M26" s="1"/>
      <c r="N26" s="1"/>
    </row>
    <row r="27" spans="1:14" ht="21" x14ac:dyDescent="0.35">
      <c r="A27" s="35"/>
      <c r="B27" s="36" t="s">
        <v>363</v>
      </c>
      <c r="C27" s="48"/>
      <c r="D27" s="48"/>
      <c r="E27" s="48"/>
      <c r="F27" s="37" t="s">
        <v>32</v>
      </c>
      <c r="G27" s="62" t="s">
        <v>36</v>
      </c>
      <c r="H27" s="60" t="s">
        <v>29</v>
      </c>
      <c r="I27" s="39" t="s">
        <v>361</v>
      </c>
      <c r="J27" s="1"/>
      <c r="K27" s="1"/>
      <c r="L27" s="1"/>
      <c r="M27" s="1"/>
      <c r="N27" s="1"/>
    </row>
    <row r="28" spans="1:14" ht="9" customHeight="1" x14ac:dyDescent="0.35">
      <c r="A28" s="40"/>
      <c r="B28" s="41"/>
      <c r="C28" s="49"/>
      <c r="D28" s="49"/>
      <c r="E28" s="49"/>
      <c r="F28" s="42"/>
      <c r="G28" s="58"/>
      <c r="H28" s="50"/>
      <c r="I28" s="44"/>
      <c r="J28" s="1"/>
      <c r="K28" s="1"/>
      <c r="L28" s="1"/>
      <c r="M28" s="1"/>
      <c r="N28" s="1"/>
    </row>
    <row r="29" spans="1:14" ht="21" customHeight="1" x14ac:dyDescent="0.35">
      <c r="A29" s="35">
        <v>7</v>
      </c>
      <c r="B29" s="36" t="s">
        <v>16</v>
      </c>
      <c r="C29" s="37">
        <v>11198</v>
      </c>
      <c r="D29" s="37">
        <v>11198</v>
      </c>
      <c r="E29" s="34" t="s">
        <v>10</v>
      </c>
      <c r="F29" s="37" t="s">
        <v>143</v>
      </c>
      <c r="G29" s="37" t="s">
        <v>143</v>
      </c>
      <c r="H29" s="59" t="s">
        <v>28</v>
      </c>
      <c r="I29" s="73" t="s">
        <v>578</v>
      </c>
      <c r="J29" s="1"/>
      <c r="K29" s="1"/>
      <c r="L29" s="1"/>
      <c r="M29" s="1"/>
      <c r="N29" s="1"/>
    </row>
    <row r="30" spans="1:14" ht="21" customHeight="1" x14ac:dyDescent="0.35">
      <c r="A30" s="35"/>
      <c r="B30" s="36" t="s">
        <v>94</v>
      </c>
      <c r="C30" s="48"/>
      <c r="D30" s="48"/>
      <c r="E30" s="48"/>
      <c r="F30" s="37" t="s">
        <v>367</v>
      </c>
      <c r="G30" s="56" t="s">
        <v>547</v>
      </c>
      <c r="H30" s="60" t="s">
        <v>29</v>
      </c>
      <c r="I30" s="39" t="s">
        <v>352</v>
      </c>
      <c r="J30" s="1"/>
      <c r="K30" s="1"/>
      <c r="L30" s="1"/>
      <c r="M30" s="1"/>
      <c r="N30" s="1"/>
    </row>
    <row r="31" spans="1:14" ht="10.5" customHeight="1" x14ac:dyDescent="0.35">
      <c r="A31" s="40"/>
      <c r="B31" s="41"/>
      <c r="C31" s="49"/>
      <c r="D31" s="49"/>
      <c r="E31" s="49"/>
      <c r="F31" s="42"/>
      <c r="G31" s="58"/>
      <c r="H31" s="50"/>
      <c r="I31" s="44"/>
      <c r="J31" s="1"/>
      <c r="K31" s="1"/>
      <c r="L31" s="1"/>
      <c r="M31" s="1"/>
      <c r="N31" s="1"/>
    </row>
    <row r="32" spans="1:14" ht="21" customHeight="1" x14ac:dyDescent="0.35">
      <c r="A32" s="76"/>
      <c r="B32" s="77"/>
      <c r="E32" s="51"/>
      <c r="F32" s="78"/>
      <c r="G32" s="79"/>
      <c r="H32" s="76"/>
      <c r="I32" s="80"/>
      <c r="J32" s="1"/>
      <c r="K32" s="1"/>
      <c r="L32" s="1"/>
      <c r="M32" s="1"/>
      <c r="N32" s="1"/>
    </row>
    <row r="33" spans="1:14" ht="21" customHeight="1" x14ac:dyDescent="0.35">
      <c r="A33" s="76"/>
      <c r="B33" s="77"/>
      <c r="E33" s="51"/>
      <c r="F33" s="78"/>
      <c r="G33" s="79"/>
      <c r="H33" s="76"/>
      <c r="I33" s="80"/>
      <c r="J33" s="1"/>
      <c r="K33" s="1"/>
      <c r="L33" s="1"/>
      <c r="M33" s="1"/>
      <c r="N33" s="1"/>
    </row>
    <row r="34" spans="1:14" ht="21" customHeight="1" x14ac:dyDescent="0.35">
      <c r="A34" s="31">
        <v>8</v>
      </c>
      <c r="B34" s="32" t="s">
        <v>9</v>
      </c>
      <c r="C34" s="33">
        <v>28572</v>
      </c>
      <c r="D34" s="33">
        <v>28572</v>
      </c>
      <c r="E34" s="34" t="s">
        <v>10</v>
      </c>
      <c r="F34" s="33" t="s">
        <v>143</v>
      </c>
      <c r="G34" s="33" t="s">
        <v>143</v>
      </c>
      <c r="H34" s="59" t="s">
        <v>28</v>
      </c>
      <c r="I34" s="73" t="s">
        <v>579</v>
      </c>
      <c r="J34" s="1"/>
      <c r="K34" s="1"/>
      <c r="L34" s="1"/>
      <c r="M34" s="1"/>
      <c r="N34" s="1"/>
    </row>
    <row r="35" spans="1:14" ht="21" customHeight="1" x14ac:dyDescent="0.35">
      <c r="A35" s="35"/>
      <c r="B35" s="36" t="s">
        <v>94</v>
      </c>
      <c r="C35" s="48"/>
      <c r="D35" s="48"/>
      <c r="E35" s="48"/>
      <c r="F35" s="37" t="s">
        <v>368</v>
      </c>
      <c r="G35" s="56" t="s">
        <v>548</v>
      </c>
      <c r="H35" s="60" t="s">
        <v>29</v>
      </c>
      <c r="I35" s="39" t="s">
        <v>369</v>
      </c>
      <c r="J35" s="1"/>
      <c r="K35" s="1"/>
      <c r="L35" s="1"/>
      <c r="M35" s="1"/>
      <c r="N35" s="1"/>
    </row>
    <row r="36" spans="1:14" ht="10.5" customHeight="1" x14ac:dyDescent="0.35">
      <c r="A36" s="40"/>
      <c r="B36" s="41"/>
      <c r="C36" s="49"/>
      <c r="D36" s="49"/>
      <c r="E36" s="49"/>
      <c r="F36" s="42"/>
      <c r="G36" s="58"/>
      <c r="H36" s="50"/>
      <c r="I36" s="44"/>
      <c r="J36" s="1"/>
      <c r="K36" s="1"/>
      <c r="L36" s="1"/>
      <c r="M36" s="1"/>
      <c r="N36" s="1"/>
    </row>
    <row r="37" spans="1:14" ht="21" customHeight="1" x14ac:dyDescent="0.35">
      <c r="A37" s="35">
        <v>9</v>
      </c>
      <c r="B37" s="36" t="s">
        <v>370</v>
      </c>
      <c r="C37" s="37">
        <v>22000</v>
      </c>
      <c r="D37" s="37">
        <v>22000</v>
      </c>
      <c r="E37" s="34" t="s">
        <v>10</v>
      </c>
      <c r="F37" s="61" t="s">
        <v>177</v>
      </c>
      <c r="G37" s="61" t="s">
        <v>177</v>
      </c>
      <c r="H37" s="59" t="s">
        <v>28</v>
      </c>
      <c r="I37" s="73" t="s">
        <v>580</v>
      </c>
      <c r="J37" s="1"/>
      <c r="K37" s="1"/>
      <c r="L37" s="1"/>
      <c r="M37" s="1"/>
      <c r="N37" s="1"/>
    </row>
    <row r="38" spans="1:14" ht="21" customHeight="1" x14ac:dyDescent="0.35">
      <c r="A38" s="35"/>
      <c r="B38" s="36"/>
      <c r="C38" s="48"/>
      <c r="D38" s="48"/>
      <c r="E38" s="48"/>
      <c r="F38" s="37" t="s">
        <v>371</v>
      </c>
      <c r="G38" s="56" t="s">
        <v>549</v>
      </c>
      <c r="H38" s="60" t="s">
        <v>29</v>
      </c>
      <c r="I38" s="39" t="s">
        <v>372</v>
      </c>
      <c r="J38" s="1"/>
      <c r="K38" s="1"/>
      <c r="L38" s="1"/>
      <c r="M38" s="1"/>
      <c r="N38" s="1"/>
    </row>
    <row r="39" spans="1:14" ht="10.5" customHeight="1" x14ac:dyDescent="0.35">
      <c r="A39" s="40"/>
      <c r="B39" s="41"/>
      <c r="C39" s="49"/>
      <c r="D39" s="49"/>
      <c r="E39" s="49"/>
      <c r="F39" s="42"/>
      <c r="G39" s="58"/>
      <c r="H39" s="50"/>
      <c r="I39" s="44"/>
      <c r="J39" s="1"/>
      <c r="K39" s="1"/>
      <c r="L39" s="1"/>
      <c r="M39" s="1"/>
      <c r="N39" s="1"/>
    </row>
    <row r="40" spans="1:14" ht="21" customHeight="1" x14ac:dyDescent="0.35">
      <c r="A40" s="31">
        <v>10</v>
      </c>
      <c r="B40" s="32" t="s">
        <v>373</v>
      </c>
      <c r="C40" s="33">
        <v>1965</v>
      </c>
      <c r="D40" s="33">
        <v>1965</v>
      </c>
      <c r="E40" s="34" t="s">
        <v>10</v>
      </c>
      <c r="F40" s="33" t="s">
        <v>143</v>
      </c>
      <c r="G40" s="33" t="s">
        <v>143</v>
      </c>
      <c r="H40" s="59" t="s">
        <v>28</v>
      </c>
      <c r="I40" s="73" t="s">
        <v>581</v>
      </c>
      <c r="J40" s="1"/>
      <c r="K40" s="1"/>
      <c r="L40" s="1"/>
      <c r="M40" s="1"/>
      <c r="N40" s="1"/>
    </row>
    <row r="41" spans="1:14" ht="21" customHeight="1" x14ac:dyDescent="0.35">
      <c r="A41" s="35"/>
      <c r="B41" s="36" t="s">
        <v>19</v>
      </c>
      <c r="C41" s="48"/>
      <c r="D41" s="48"/>
      <c r="E41" s="48"/>
      <c r="F41" s="37" t="s">
        <v>374</v>
      </c>
      <c r="G41" s="56" t="s">
        <v>550</v>
      </c>
      <c r="H41" s="60" t="s">
        <v>29</v>
      </c>
      <c r="I41" s="39" t="s">
        <v>375</v>
      </c>
      <c r="J41" s="1"/>
      <c r="K41" s="1"/>
      <c r="L41" s="1"/>
      <c r="M41" s="1"/>
      <c r="N41" s="1"/>
    </row>
    <row r="42" spans="1:14" ht="10.5" customHeight="1" x14ac:dyDescent="0.35">
      <c r="A42" s="40"/>
      <c r="B42" s="41"/>
      <c r="C42" s="49"/>
      <c r="D42" s="49"/>
      <c r="E42" s="49"/>
      <c r="F42" s="42"/>
      <c r="G42" s="58"/>
      <c r="H42" s="50"/>
      <c r="I42" s="44"/>
      <c r="J42" s="1"/>
      <c r="K42" s="1"/>
      <c r="L42" s="1"/>
      <c r="M42" s="1"/>
      <c r="N42" s="1"/>
    </row>
    <row r="43" spans="1:14" ht="21" customHeight="1" x14ac:dyDescent="0.35">
      <c r="A43" s="31">
        <v>11</v>
      </c>
      <c r="B43" s="149" t="s">
        <v>376</v>
      </c>
      <c r="C43" s="33">
        <v>2340</v>
      </c>
      <c r="D43" s="33">
        <v>2340</v>
      </c>
      <c r="E43" s="34" t="s">
        <v>10</v>
      </c>
      <c r="F43" s="33" t="s">
        <v>143</v>
      </c>
      <c r="G43" s="33" t="s">
        <v>143</v>
      </c>
      <c r="H43" s="59" t="s">
        <v>28</v>
      </c>
      <c r="I43" s="73" t="s">
        <v>582</v>
      </c>
      <c r="J43" s="1"/>
      <c r="K43" s="1"/>
      <c r="L43" s="1"/>
      <c r="M43" s="1"/>
      <c r="N43" s="1"/>
    </row>
    <row r="44" spans="1:14" ht="21" customHeight="1" x14ac:dyDescent="0.35">
      <c r="A44" s="35"/>
      <c r="B44" s="36" t="s">
        <v>353</v>
      </c>
      <c r="C44" s="48"/>
      <c r="D44" s="48"/>
      <c r="E44" s="48"/>
      <c r="F44" s="37" t="s">
        <v>378</v>
      </c>
      <c r="G44" s="56" t="s">
        <v>551</v>
      </c>
      <c r="H44" s="60" t="s">
        <v>29</v>
      </c>
      <c r="I44" s="39" t="s">
        <v>375</v>
      </c>
      <c r="J44" s="1"/>
      <c r="K44" s="1"/>
      <c r="L44" s="1"/>
      <c r="M44" s="1"/>
      <c r="N44" s="1"/>
    </row>
    <row r="45" spans="1:14" ht="10.5" customHeight="1" x14ac:dyDescent="0.35">
      <c r="A45" s="40"/>
      <c r="B45" s="41"/>
      <c r="C45" s="49"/>
      <c r="D45" s="49"/>
      <c r="E45" s="49"/>
      <c r="F45" s="42"/>
      <c r="G45" s="58"/>
      <c r="H45" s="50"/>
      <c r="I45" s="44"/>
      <c r="J45" s="1"/>
      <c r="K45" s="1"/>
      <c r="L45" s="1"/>
      <c r="M45" s="1"/>
      <c r="N45" s="1"/>
    </row>
    <row r="46" spans="1:14" ht="21" customHeight="1" x14ac:dyDescent="0.35">
      <c r="A46" s="35">
        <v>12</v>
      </c>
      <c r="B46" s="36" t="s">
        <v>16</v>
      </c>
      <c r="C46" s="37">
        <v>37198</v>
      </c>
      <c r="D46" s="37">
        <v>37198</v>
      </c>
      <c r="E46" s="34" t="s">
        <v>10</v>
      </c>
      <c r="F46" s="33" t="s">
        <v>143</v>
      </c>
      <c r="G46" s="33" t="s">
        <v>143</v>
      </c>
      <c r="H46" s="59" t="s">
        <v>28</v>
      </c>
      <c r="I46" s="73" t="s">
        <v>583</v>
      </c>
      <c r="J46" s="1"/>
      <c r="K46" s="1"/>
      <c r="L46" s="1"/>
      <c r="M46" s="1"/>
      <c r="N46" s="1"/>
    </row>
    <row r="47" spans="1:14" ht="21" customHeight="1" x14ac:dyDescent="0.35">
      <c r="A47" s="35"/>
      <c r="B47" s="36" t="s">
        <v>353</v>
      </c>
      <c r="C47" s="48"/>
      <c r="D47" s="48"/>
      <c r="E47" s="48"/>
      <c r="F47" s="37" t="s">
        <v>377</v>
      </c>
      <c r="G47" s="56" t="s">
        <v>552</v>
      </c>
      <c r="H47" s="60" t="s">
        <v>29</v>
      </c>
      <c r="I47" s="39" t="s">
        <v>120</v>
      </c>
      <c r="J47" s="1"/>
      <c r="K47" s="1"/>
      <c r="L47" s="1"/>
      <c r="M47" s="1"/>
      <c r="N47" s="1"/>
    </row>
    <row r="48" spans="1:14" ht="9.75" customHeight="1" x14ac:dyDescent="0.35">
      <c r="A48" s="40"/>
      <c r="B48" s="41"/>
      <c r="C48" s="49"/>
      <c r="D48" s="49"/>
      <c r="E48" s="49"/>
      <c r="F48" s="42"/>
      <c r="G48" s="58"/>
      <c r="H48" s="50"/>
      <c r="I48" s="44"/>
      <c r="J48" s="1"/>
      <c r="K48" s="1"/>
      <c r="L48" s="1"/>
      <c r="M48" s="1"/>
      <c r="N48" s="1"/>
    </row>
    <row r="49" spans="1:14" ht="21" customHeight="1" x14ac:dyDescent="0.35">
      <c r="A49" s="35">
        <v>13</v>
      </c>
      <c r="B49" s="36" t="s">
        <v>366</v>
      </c>
      <c r="C49" s="37">
        <v>27625</v>
      </c>
      <c r="D49" s="37">
        <v>27625</v>
      </c>
      <c r="E49" s="34" t="s">
        <v>10</v>
      </c>
      <c r="F49" s="33" t="s">
        <v>143</v>
      </c>
      <c r="G49" s="33" t="s">
        <v>143</v>
      </c>
      <c r="H49" s="59" t="s">
        <v>28</v>
      </c>
      <c r="I49" s="73" t="s">
        <v>584</v>
      </c>
      <c r="J49" s="1"/>
      <c r="K49" s="1"/>
      <c r="L49" s="1"/>
      <c r="M49" s="1"/>
      <c r="N49" s="1"/>
    </row>
    <row r="50" spans="1:14" ht="21" customHeight="1" x14ac:dyDescent="0.35">
      <c r="A50" s="35"/>
      <c r="B50" s="36" t="s">
        <v>353</v>
      </c>
      <c r="C50" s="48"/>
      <c r="D50" s="48"/>
      <c r="E50" s="48"/>
      <c r="F50" s="37" t="s">
        <v>379</v>
      </c>
      <c r="G50" s="56" t="s">
        <v>553</v>
      </c>
      <c r="H50" s="60" t="s">
        <v>29</v>
      </c>
      <c r="I50" s="39" t="s">
        <v>120</v>
      </c>
      <c r="J50" s="1"/>
      <c r="K50" s="1"/>
      <c r="L50" s="1"/>
      <c r="M50" s="1"/>
      <c r="N50" s="1"/>
    </row>
    <row r="51" spans="1:14" ht="9.75" customHeight="1" x14ac:dyDescent="0.35">
      <c r="A51" s="40"/>
      <c r="B51" s="41"/>
      <c r="C51" s="49"/>
      <c r="D51" s="49"/>
      <c r="E51" s="49"/>
      <c r="F51" s="42"/>
      <c r="G51" s="58"/>
      <c r="H51" s="50"/>
      <c r="I51" s="44"/>
      <c r="J51" s="1"/>
      <c r="K51" s="1"/>
      <c r="L51" s="1"/>
      <c r="M51" s="1"/>
      <c r="N51" s="1"/>
    </row>
    <row r="52" spans="1:14" ht="21" customHeight="1" x14ac:dyDescent="0.35">
      <c r="A52" s="35">
        <v>14</v>
      </c>
      <c r="B52" s="36" t="s">
        <v>380</v>
      </c>
      <c r="C52" s="37">
        <v>53550</v>
      </c>
      <c r="D52" s="37">
        <v>53550</v>
      </c>
      <c r="E52" s="34" t="s">
        <v>10</v>
      </c>
      <c r="F52" s="33" t="s">
        <v>381</v>
      </c>
      <c r="G52" s="33" t="s">
        <v>381</v>
      </c>
      <c r="H52" s="59" t="s">
        <v>28</v>
      </c>
      <c r="I52" s="73" t="s">
        <v>585</v>
      </c>
      <c r="J52" s="1"/>
      <c r="K52" s="1"/>
      <c r="L52" s="1"/>
      <c r="M52" s="1"/>
      <c r="N52" s="1"/>
    </row>
    <row r="53" spans="1:14" ht="21" customHeight="1" x14ac:dyDescent="0.35">
      <c r="A53" s="35"/>
      <c r="B53" s="36"/>
      <c r="C53" s="48"/>
      <c r="D53" s="48"/>
      <c r="E53" s="48"/>
      <c r="F53" s="37" t="s">
        <v>382</v>
      </c>
      <c r="G53" s="56" t="s">
        <v>554</v>
      </c>
      <c r="H53" s="60" t="s">
        <v>29</v>
      </c>
      <c r="I53" s="39" t="s">
        <v>120</v>
      </c>
      <c r="J53" s="1"/>
      <c r="K53" s="1"/>
      <c r="L53" s="1"/>
      <c r="M53" s="1"/>
      <c r="N53" s="1"/>
    </row>
    <row r="54" spans="1:14" ht="10.5" customHeight="1" x14ac:dyDescent="0.35">
      <c r="A54" s="40"/>
      <c r="B54" s="41"/>
      <c r="C54" s="49"/>
      <c r="D54" s="49"/>
      <c r="E54" s="49"/>
      <c r="F54" s="42"/>
      <c r="G54" s="58"/>
      <c r="H54" s="50"/>
      <c r="I54" s="44"/>
      <c r="J54" s="1"/>
      <c r="K54" s="1"/>
      <c r="L54" s="1"/>
      <c r="M54" s="1"/>
      <c r="N54" s="1"/>
    </row>
    <row r="55" spans="1:14" ht="21" x14ac:dyDescent="0.35">
      <c r="A55" s="31">
        <v>15</v>
      </c>
      <c r="B55" s="32" t="s">
        <v>383</v>
      </c>
      <c r="C55" s="33">
        <v>496000</v>
      </c>
      <c r="D55" s="33">
        <v>496564</v>
      </c>
      <c r="E55" s="34" t="s">
        <v>10</v>
      </c>
      <c r="F55" s="64" t="s">
        <v>98</v>
      </c>
      <c r="G55" s="64" t="s">
        <v>98</v>
      </c>
      <c r="H55" s="59" t="s">
        <v>28</v>
      </c>
      <c r="I55" s="73" t="s">
        <v>385</v>
      </c>
      <c r="J55" s="1"/>
      <c r="K55" s="1"/>
      <c r="L55" s="1"/>
      <c r="M55" s="1"/>
      <c r="N55" s="1"/>
    </row>
    <row r="56" spans="1:14" ht="21" x14ac:dyDescent="0.35">
      <c r="A56" s="35"/>
      <c r="B56" s="69" t="s">
        <v>384</v>
      </c>
      <c r="C56" s="48"/>
      <c r="D56" s="48"/>
      <c r="E56" s="48"/>
      <c r="F56" s="37" t="s">
        <v>388</v>
      </c>
      <c r="G56" s="56" t="s">
        <v>389</v>
      </c>
      <c r="H56" s="60" t="s">
        <v>29</v>
      </c>
      <c r="I56" s="39" t="s">
        <v>369</v>
      </c>
      <c r="J56" s="1"/>
      <c r="K56" s="1"/>
      <c r="L56" s="1"/>
      <c r="M56" s="1"/>
      <c r="N56" s="1"/>
    </row>
    <row r="57" spans="1:14" ht="21" customHeight="1" x14ac:dyDescent="0.35">
      <c r="A57" s="40"/>
      <c r="B57" s="41" t="s">
        <v>172</v>
      </c>
      <c r="C57" s="49"/>
      <c r="D57" s="49"/>
      <c r="E57" s="49"/>
      <c r="F57" s="42"/>
      <c r="G57" s="58"/>
      <c r="H57" s="50"/>
      <c r="I57" s="44"/>
      <c r="J57" s="1"/>
      <c r="K57" s="1"/>
      <c r="L57" s="1"/>
      <c r="M57" s="1"/>
      <c r="N57" s="1"/>
    </row>
    <row r="58" spans="1:14" ht="21" x14ac:dyDescent="0.35">
      <c r="A58" s="31">
        <v>16</v>
      </c>
      <c r="B58" s="32" t="s">
        <v>386</v>
      </c>
      <c r="C58" s="33">
        <v>492000</v>
      </c>
      <c r="D58" s="33">
        <v>492373.74</v>
      </c>
      <c r="E58" s="34" t="s">
        <v>10</v>
      </c>
      <c r="F58" s="64" t="s">
        <v>98</v>
      </c>
      <c r="G58" s="64" t="s">
        <v>98</v>
      </c>
      <c r="H58" s="59" t="s">
        <v>28</v>
      </c>
      <c r="I58" s="73" t="s">
        <v>391</v>
      </c>
      <c r="J58" s="1"/>
      <c r="K58" s="1"/>
      <c r="L58" s="1"/>
      <c r="M58" s="1"/>
      <c r="N58" s="1"/>
    </row>
    <row r="59" spans="1:14" ht="21" x14ac:dyDescent="0.35">
      <c r="A59" s="35"/>
      <c r="B59" s="71" t="s">
        <v>114</v>
      </c>
      <c r="C59" s="48"/>
      <c r="D59" s="48"/>
      <c r="E59" s="48"/>
      <c r="F59" s="61" t="s">
        <v>387</v>
      </c>
      <c r="G59" s="150" t="s">
        <v>390</v>
      </c>
      <c r="H59" s="60" t="s">
        <v>29</v>
      </c>
      <c r="I59" s="39" t="s">
        <v>392</v>
      </c>
      <c r="J59" s="1"/>
      <c r="K59" s="1"/>
      <c r="L59" s="1"/>
      <c r="M59" s="1"/>
      <c r="N59" s="1"/>
    </row>
    <row r="60" spans="1:14" ht="21" customHeight="1" x14ac:dyDescent="0.35">
      <c r="A60" s="40"/>
      <c r="B60" s="41" t="s">
        <v>115</v>
      </c>
      <c r="C60" s="49"/>
      <c r="D60" s="49"/>
      <c r="E60" s="49"/>
      <c r="F60" s="42"/>
      <c r="G60" s="58"/>
      <c r="H60" s="50"/>
      <c r="I60" s="44"/>
      <c r="J60" s="1"/>
      <c r="K60" s="1"/>
      <c r="L60" s="1"/>
      <c r="M60" s="1"/>
      <c r="N60" s="1"/>
    </row>
    <row r="61" spans="1:14" ht="21" customHeight="1" x14ac:dyDescent="0.35">
      <c r="A61" s="76"/>
      <c r="B61" s="77"/>
      <c r="E61" s="51"/>
      <c r="F61" s="78"/>
      <c r="G61" s="79"/>
      <c r="H61" s="76"/>
      <c r="I61" s="80"/>
      <c r="J61" s="1"/>
      <c r="K61" s="1"/>
      <c r="L61" s="1"/>
      <c r="M61" s="1"/>
      <c r="N61" s="1"/>
    </row>
    <row r="62" spans="1:14" ht="21" customHeight="1" x14ac:dyDescent="0.35">
      <c r="A62" s="76"/>
      <c r="B62" s="77"/>
      <c r="E62" s="51"/>
      <c r="F62" s="78"/>
      <c r="G62" s="79"/>
      <c r="H62" s="76"/>
      <c r="I62" s="80"/>
      <c r="J62" s="1"/>
      <c r="K62" s="1"/>
      <c r="L62" s="1"/>
      <c r="M62" s="1"/>
      <c r="N62" s="1"/>
    </row>
    <row r="63" spans="1:14" ht="21" customHeight="1" x14ac:dyDescent="0.35">
      <c r="A63" s="76"/>
      <c r="B63" s="77"/>
      <c r="E63" s="51"/>
      <c r="F63" s="78"/>
      <c r="G63" s="79"/>
      <c r="H63" s="76"/>
      <c r="I63" s="80"/>
      <c r="J63" s="1"/>
      <c r="K63" s="1"/>
      <c r="L63" s="1"/>
      <c r="M63" s="1"/>
      <c r="N63" s="1"/>
    </row>
    <row r="64" spans="1:14" ht="21" customHeight="1" x14ac:dyDescent="0.35">
      <c r="A64" s="76"/>
      <c r="B64" s="77"/>
      <c r="E64" s="51"/>
      <c r="F64" s="78"/>
      <c r="G64" s="79"/>
      <c r="H64" s="76"/>
      <c r="I64" s="80"/>
      <c r="J64" s="1"/>
      <c r="K64" s="1"/>
      <c r="L64" s="1"/>
      <c r="M64" s="1"/>
      <c r="N64" s="1"/>
    </row>
    <row r="65" spans="1:14" ht="21" x14ac:dyDescent="0.35">
      <c r="A65" s="31">
        <v>17</v>
      </c>
      <c r="B65" s="32" t="s">
        <v>101</v>
      </c>
      <c r="C65" s="33">
        <v>461000</v>
      </c>
      <c r="D65" s="33">
        <v>461672.87</v>
      </c>
      <c r="E65" s="34" t="s">
        <v>10</v>
      </c>
      <c r="F65" s="64" t="s">
        <v>98</v>
      </c>
      <c r="G65" s="64" t="s">
        <v>98</v>
      </c>
      <c r="H65" s="59" t="s">
        <v>28</v>
      </c>
      <c r="I65" s="73" t="s">
        <v>393</v>
      </c>
      <c r="J65" s="1"/>
      <c r="K65" s="1"/>
      <c r="L65" s="1"/>
      <c r="M65" s="1"/>
      <c r="N65" s="1"/>
    </row>
    <row r="66" spans="1:14" ht="21" x14ac:dyDescent="0.35">
      <c r="A66" s="35"/>
      <c r="B66" s="36" t="s">
        <v>102</v>
      </c>
      <c r="C66" s="48"/>
      <c r="D66" s="48"/>
      <c r="E66" s="68" t="s">
        <v>19</v>
      </c>
      <c r="F66" s="37" t="s">
        <v>104</v>
      </c>
      <c r="G66" s="56" t="s">
        <v>105</v>
      </c>
      <c r="H66" s="60" t="s">
        <v>29</v>
      </c>
      <c r="I66" s="39" t="s">
        <v>120</v>
      </c>
      <c r="J66" s="1"/>
      <c r="K66" s="1"/>
      <c r="L66" s="1"/>
      <c r="M66" s="1"/>
      <c r="N66" s="1"/>
    </row>
    <row r="67" spans="1:14" ht="21" customHeight="1" x14ac:dyDescent="0.35">
      <c r="A67" s="40"/>
      <c r="B67" s="41"/>
      <c r="C67" s="49"/>
      <c r="D67" s="49"/>
      <c r="E67" s="49"/>
      <c r="F67" s="42"/>
      <c r="G67" s="58"/>
      <c r="H67" s="50"/>
      <c r="I67" s="44"/>
      <c r="J67" s="1"/>
      <c r="K67" s="1"/>
      <c r="L67" s="1"/>
      <c r="M67" s="1"/>
      <c r="N67" s="1"/>
    </row>
    <row r="68" spans="1:14" ht="21.75" thickBot="1" x14ac:dyDescent="0.4">
      <c r="A68" s="186" t="s">
        <v>212</v>
      </c>
      <c r="B68" s="187"/>
      <c r="C68" s="74">
        <f>SUM(C11+C14+C17+C20+C23+C26+C29+C34+C37+C40+C43+C46+C49+C52+C55+C58+C65)</f>
        <v>1935538</v>
      </c>
      <c r="D68" s="75">
        <f>SUM(D11+D14+D17+D20+D23+D26+D29+D34+D37+D40+D43+D46+D49+D52+D55+D58+D65)</f>
        <v>1937148.6099999999</v>
      </c>
    </row>
    <row r="69" spans="1:14" ht="15.75" thickTop="1" x14ac:dyDescent="0.25"/>
  </sheetData>
  <mergeCells count="4">
    <mergeCell ref="A4:I4"/>
    <mergeCell ref="A5:I5"/>
    <mergeCell ref="A6:I6"/>
    <mergeCell ref="A68:B68"/>
  </mergeCells>
  <pageMargins left="0" right="0" top="0.15748031496062992" bottom="0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09C5-990A-4A8F-A0F0-979329278333}">
  <dimension ref="A2:N18"/>
  <sheetViews>
    <sheetView topLeftCell="A7" workbookViewId="0">
      <selection activeCell="D11" sqref="D11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224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225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/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 t="s">
        <v>19</v>
      </c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107</v>
      </c>
      <c r="C11" s="33">
        <v>257000</v>
      </c>
      <c r="D11" s="33">
        <v>291757.53999999998</v>
      </c>
      <c r="E11" s="34" t="s">
        <v>10</v>
      </c>
      <c r="F11" s="64" t="s">
        <v>98</v>
      </c>
      <c r="G11" s="64" t="s">
        <v>98</v>
      </c>
      <c r="H11" s="59" t="s">
        <v>28</v>
      </c>
      <c r="I11" s="73" t="s">
        <v>396</v>
      </c>
      <c r="J11" s="1"/>
      <c r="K11" s="1"/>
      <c r="L11" s="1"/>
      <c r="M11" s="1"/>
      <c r="N11" s="1"/>
    </row>
    <row r="12" spans="1:14" ht="21" x14ac:dyDescent="0.35">
      <c r="A12" s="35"/>
      <c r="B12" s="71" t="s">
        <v>122</v>
      </c>
      <c r="C12" s="48"/>
      <c r="D12" s="48"/>
      <c r="E12" s="48"/>
      <c r="F12" s="61" t="s">
        <v>394</v>
      </c>
      <c r="G12" s="150" t="s">
        <v>395</v>
      </c>
      <c r="H12" s="60" t="s">
        <v>29</v>
      </c>
      <c r="I12" s="39" t="s">
        <v>397</v>
      </c>
      <c r="J12" s="1"/>
      <c r="K12" s="1"/>
      <c r="L12" s="1"/>
      <c r="M12" s="1"/>
      <c r="N12" s="1"/>
    </row>
    <row r="13" spans="1:14" ht="21" customHeight="1" x14ac:dyDescent="0.35">
      <c r="A13" s="40"/>
      <c r="B13" s="41" t="s">
        <v>123</v>
      </c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398</v>
      </c>
      <c r="C14" s="33">
        <v>2500000</v>
      </c>
      <c r="D14" s="33">
        <v>2454000</v>
      </c>
      <c r="E14" s="67" t="s">
        <v>78</v>
      </c>
      <c r="F14" s="64" t="s">
        <v>400</v>
      </c>
      <c r="G14" s="64" t="s">
        <v>400</v>
      </c>
      <c r="H14" s="59" t="s">
        <v>28</v>
      </c>
      <c r="I14" s="73" t="s">
        <v>402</v>
      </c>
      <c r="J14" s="1"/>
      <c r="K14" s="1"/>
      <c r="L14" s="1"/>
      <c r="M14" s="1"/>
      <c r="N14" s="1"/>
    </row>
    <row r="15" spans="1:14" ht="21" x14ac:dyDescent="0.35">
      <c r="A15" s="35"/>
      <c r="B15" s="71" t="s">
        <v>399</v>
      </c>
      <c r="C15" s="48"/>
      <c r="D15" s="48"/>
      <c r="E15" s="68" t="s">
        <v>17</v>
      </c>
      <c r="F15" s="61" t="s">
        <v>106</v>
      </c>
      <c r="G15" s="61" t="s">
        <v>106</v>
      </c>
      <c r="H15" s="60" t="s">
        <v>29</v>
      </c>
      <c r="I15" s="39" t="s">
        <v>403</v>
      </c>
      <c r="J15" s="1"/>
      <c r="K15" s="1"/>
      <c r="L15" s="1"/>
      <c r="M15" s="1"/>
      <c r="N15" s="1"/>
    </row>
    <row r="16" spans="1:14" ht="21" customHeight="1" x14ac:dyDescent="0.35">
      <c r="A16" s="40"/>
      <c r="B16" s="41" t="s">
        <v>19</v>
      </c>
      <c r="C16" s="49"/>
      <c r="D16" s="49"/>
      <c r="E16" s="49"/>
      <c r="F16" s="86" t="s">
        <v>401</v>
      </c>
      <c r="G16" s="151" t="s">
        <v>555</v>
      </c>
      <c r="H16" s="50"/>
      <c r="I16" s="44"/>
      <c r="J16" s="1"/>
      <c r="K16" s="1"/>
      <c r="L16" s="1"/>
      <c r="M16" s="1"/>
      <c r="N16" s="1"/>
    </row>
    <row r="17" spans="1:14" ht="21" customHeight="1" thickBot="1" x14ac:dyDescent="0.4">
      <c r="A17" s="186" t="s">
        <v>212</v>
      </c>
      <c r="B17" s="187"/>
      <c r="C17" s="74">
        <f>SUM(C11+C14)</f>
        <v>2757000</v>
      </c>
      <c r="D17" s="75">
        <f>SUM(D11+D14)</f>
        <v>2745757.54</v>
      </c>
      <c r="E17" s="51"/>
      <c r="F17" s="78"/>
      <c r="G17" s="79"/>
      <c r="H17" s="76"/>
      <c r="I17" s="80"/>
      <c r="J17" s="1"/>
      <c r="K17" s="1"/>
      <c r="L17" s="1"/>
      <c r="M17" s="1"/>
      <c r="N17" s="1"/>
    </row>
    <row r="18" spans="1:14" ht="19.5" thickTop="1" x14ac:dyDescent="0.3">
      <c r="B18" s="83"/>
    </row>
  </sheetData>
  <mergeCells count="4">
    <mergeCell ref="A4:I4"/>
    <mergeCell ref="A5:I5"/>
    <mergeCell ref="A6:I6"/>
    <mergeCell ref="A17:B17"/>
  </mergeCells>
  <pageMargins left="0" right="0" top="0.15748031496062992" bottom="0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BFD4-076F-4F15-A7CD-BC96D57F8B0B}">
  <dimension ref="A2:N44"/>
  <sheetViews>
    <sheetView topLeftCell="A31" workbookViewId="0">
      <selection activeCell="D40" sqref="D40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226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227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223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5">
        <v>1</v>
      </c>
      <c r="B11" s="65" t="s">
        <v>406</v>
      </c>
      <c r="C11" s="38">
        <v>45161</v>
      </c>
      <c r="D11" s="152">
        <v>45161</v>
      </c>
      <c r="E11" s="34" t="s">
        <v>10</v>
      </c>
      <c r="F11" s="54" t="s">
        <v>56</v>
      </c>
      <c r="G11" s="54" t="s">
        <v>56</v>
      </c>
      <c r="H11" s="59" t="s">
        <v>28</v>
      </c>
      <c r="I11" s="73" t="s">
        <v>404</v>
      </c>
      <c r="J11" s="1"/>
      <c r="K11" s="1"/>
      <c r="L11" s="1"/>
      <c r="M11" s="1"/>
      <c r="N11" s="1"/>
    </row>
    <row r="12" spans="1:14" ht="21" x14ac:dyDescent="0.35">
      <c r="A12" s="35"/>
      <c r="B12" s="65" t="s">
        <v>407</v>
      </c>
      <c r="C12" s="38"/>
      <c r="D12" s="152"/>
      <c r="E12" s="35"/>
      <c r="F12" s="54" t="s">
        <v>116</v>
      </c>
      <c r="G12" s="154" t="s">
        <v>117</v>
      </c>
      <c r="H12" s="60" t="s">
        <v>29</v>
      </c>
      <c r="I12" s="39" t="s">
        <v>405</v>
      </c>
      <c r="J12" s="1"/>
      <c r="K12" s="1"/>
      <c r="L12" s="1"/>
      <c r="M12" s="1"/>
      <c r="N12" s="1"/>
    </row>
    <row r="13" spans="1:14" ht="10.5" customHeight="1" x14ac:dyDescent="0.35">
      <c r="A13" s="40"/>
      <c r="B13" s="85"/>
      <c r="C13" s="43"/>
      <c r="D13" s="155"/>
      <c r="E13" s="40"/>
      <c r="F13" s="43"/>
      <c r="G13" s="156"/>
      <c r="H13" s="157"/>
      <c r="I13" s="158"/>
      <c r="J13" s="1"/>
      <c r="K13" s="1"/>
      <c r="L13" s="1"/>
      <c r="M13" s="1"/>
      <c r="N13" s="1"/>
    </row>
    <row r="14" spans="1:14" ht="21" x14ac:dyDescent="0.35">
      <c r="A14" s="35">
        <v>2</v>
      </c>
      <c r="B14" s="65" t="s">
        <v>406</v>
      </c>
      <c r="C14" s="38">
        <v>45161</v>
      </c>
      <c r="D14" s="152">
        <v>45161</v>
      </c>
      <c r="E14" s="34" t="s">
        <v>10</v>
      </c>
      <c r="F14" s="54" t="s">
        <v>52</v>
      </c>
      <c r="G14" s="54" t="s">
        <v>52</v>
      </c>
      <c r="H14" s="59" t="s">
        <v>28</v>
      </c>
      <c r="I14" s="73" t="s">
        <v>408</v>
      </c>
      <c r="J14" s="1"/>
      <c r="K14" s="1"/>
      <c r="L14" s="1"/>
      <c r="M14" s="1"/>
      <c r="N14" s="1"/>
    </row>
    <row r="15" spans="1:14" ht="21" x14ac:dyDescent="0.35">
      <c r="A15" s="35"/>
      <c r="B15" s="65" t="s">
        <v>409</v>
      </c>
      <c r="C15" s="38"/>
      <c r="D15" s="152"/>
      <c r="E15" s="35"/>
      <c r="F15" s="54" t="s">
        <v>116</v>
      </c>
      <c r="G15" s="154" t="s">
        <v>117</v>
      </c>
      <c r="H15" s="60" t="s">
        <v>29</v>
      </c>
      <c r="I15" s="39" t="s">
        <v>405</v>
      </c>
      <c r="J15" s="1"/>
      <c r="K15" s="1"/>
      <c r="L15" s="1"/>
      <c r="M15" s="1"/>
      <c r="N15" s="1"/>
    </row>
    <row r="16" spans="1:14" ht="10.5" customHeight="1" x14ac:dyDescent="0.35">
      <c r="A16" s="40"/>
      <c r="B16" s="85"/>
      <c r="C16" s="43"/>
      <c r="D16" s="155"/>
      <c r="E16" s="40"/>
      <c r="F16" s="43"/>
      <c r="G16" s="156"/>
      <c r="H16" s="157"/>
      <c r="I16" s="158"/>
      <c r="J16" s="1"/>
      <c r="K16" s="1"/>
      <c r="L16" s="1"/>
      <c r="M16" s="1"/>
      <c r="N16" s="1"/>
    </row>
    <row r="17" spans="1:14" ht="21" x14ac:dyDescent="0.35">
      <c r="A17" s="31">
        <v>3</v>
      </c>
      <c r="B17" s="32" t="s">
        <v>410</v>
      </c>
      <c r="C17" s="33">
        <v>5000</v>
      </c>
      <c r="D17" s="33">
        <v>5000</v>
      </c>
      <c r="E17" s="34" t="s">
        <v>10</v>
      </c>
      <c r="F17" s="33" t="s">
        <v>57</v>
      </c>
      <c r="G17" s="33" t="s">
        <v>57</v>
      </c>
      <c r="H17" s="59" t="s">
        <v>28</v>
      </c>
      <c r="I17" s="73" t="s">
        <v>411</v>
      </c>
      <c r="J17" s="1"/>
      <c r="K17" s="1"/>
      <c r="L17" s="1"/>
      <c r="M17" s="1"/>
      <c r="N17" s="1"/>
    </row>
    <row r="18" spans="1:14" ht="21" x14ac:dyDescent="0.35">
      <c r="A18" s="35"/>
      <c r="B18" s="36" t="s">
        <v>328</v>
      </c>
      <c r="C18" s="37"/>
      <c r="D18" s="37"/>
      <c r="E18" s="37"/>
      <c r="F18" s="57" t="s">
        <v>63</v>
      </c>
      <c r="G18" s="62" t="s">
        <v>97</v>
      </c>
      <c r="H18" s="60" t="s">
        <v>29</v>
      </c>
      <c r="I18" s="39" t="s">
        <v>412</v>
      </c>
      <c r="J18" s="1"/>
      <c r="K18" s="1" t="s">
        <v>19</v>
      </c>
      <c r="L18" s="1"/>
      <c r="M18" s="1"/>
      <c r="N18" s="1"/>
    </row>
    <row r="19" spans="1:14" ht="9.75" customHeight="1" x14ac:dyDescent="0.35">
      <c r="A19" s="40"/>
      <c r="B19" s="41"/>
      <c r="C19" s="42"/>
      <c r="D19" s="42"/>
      <c r="E19" s="42"/>
      <c r="F19" s="42" t="s">
        <v>19</v>
      </c>
      <c r="G19" s="43"/>
      <c r="H19" s="40"/>
      <c r="I19" s="44"/>
      <c r="J19" s="1"/>
      <c r="K19" s="1" t="s">
        <v>61</v>
      </c>
      <c r="L19" s="1"/>
      <c r="M19" s="1"/>
      <c r="N19" s="1"/>
    </row>
    <row r="20" spans="1:14" ht="21" x14ac:dyDescent="0.35">
      <c r="A20" s="31">
        <v>4</v>
      </c>
      <c r="B20" s="32" t="s">
        <v>366</v>
      </c>
      <c r="C20" s="33">
        <v>4300</v>
      </c>
      <c r="D20" s="33">
        <v>4300</v>
      </c>
      <c r="E20" s="34" t="s">
        <v>10</v>
      </c>
      <c r="F20" s="37" t="s">
        <v>143</v>
      </c>
      <c r="G20" s="37" t="s">
        <v>143</v>
      </c>
      <c r="H20" s="59" t="s">
        <v>28</v>
      </c>
      <c r="I20" s="73" t="s">
        <v>586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416</v>
      </c>
      <c r="C21" s="37"/>
      <c r="D21" s="37"/>
      <c r="E21" s="37"/>
      <c r="F21" s="37" t="s">
        <v>413</v>
      </c>
      <c r="G21" s="56" t="s">
        <v>414</v>
      </c>
      <c r="H21" s="60" t="s">
        <v>29</v>
      </c>
      <c r="I21" s="39" t="s">
        <v>415</v>
      </c>
      <c r="J21" s="1"/>
      <c r="K21" s="1" t="s">
        <v>19</v>
      </c>
      <c r="L21" s="1"/>
      <c r="M21" s="1"/>
      <c r="N21" s="1"/>
    </row>
    <row r="22" spans="1:14" ht="9.75" customHeight="1" x14ac:dyDescent="0.35">
      <c r="A22" s="40"/>
      <c r="B22" s="41"/>
      <c r="C22" s="42"/>
      <c r="D22" s="42"/>
      <c r="E22" s="42"/>
      <c r="F22" s="42" t="s">
        <v>19</v>
      </c>
      <c r="G22" s="43"/>
      <c r="H22" s="40"/>
      <c r="I22" s="44"/>
      <c r="J22" s="1"/>
      <c r="K22" s="1" t="s">
        <v>61</v>
      </c>
      <c r="L22" s="1"/>
      <c r="M22" s="1"/>
      <c r="N22" s="1"/>
    </row>
    <row r="23" spans="1:14" ht="21" x14ac:dyDescent="0.35">
      <c r="A23" s="31">
        <v>5</v>
      </c>
      <c r="B23" s="32" t="s">
        <v>366</v>
      </c>
      <c r="C23" s="33">
        <v>42560</v>
      </c>
      <c r="D23" s="33">
        <v>42560</v>
      </c>
      <c r="E23" s="34" t="s">
        <v>10</v>
      </c>
      <c r="F23" s="37" t="s">
        <v>143</v>
      </c>
      <c r="G23" s="37" t="s">
        <v>143</v>
      </c>
      <c r="H23" s="59" t="s">
        <v>28</v>
      </c>
      <c r="I23" s="73" t="s">
        <v>587</v>
      </c>
      <c r="J23" s="1"/>
      <c r="K23" s="1"/>
      <c r="L23" s="1"/>
      <c r="M23" s="1"/>
      <c r="N23" s="1"/>
    </row>
    <row r="24" spans="1:14" ht="21" x14ac:dyDescent="0.35">
      <c r="A24" s="35"/>
      <c r="B24" s="36" t="s">
        <v>94</v>
      </c>
      <c r="C24" s="37"/>
      <c r="D24" s="37"/>
      <c r="E24" s="37"/>
      <c r="F24" s="37" t="s">
        <v>417</v>
      </c>
      <c r="G24" s="56" t="s">
        <v>418</v>
      </c>
      <c r="H24" s="60" t="s">
        <v>29</v>
      </c>
      <c r="I24" s="39" t="s">
        <v>415</v>
      </c>
      <c r="J24" s="1"/>
      <c r="K24" s="1" t="s">
        <v>19</v>
      </c>
      <c r="L24" s="1"/>
      <c r="M24" s="1"/>
      <c r="N24" s="1"/>
    </row>
    <row r="25" spans="1:14" ht="9.75" customHeight="1" x14ac:dyDescent="0.35">
      <c r="A25" s="40"/>
      <c r="B25" s="41"/>
      <c r="C25" s="42"/>
      <c r="D25" s="42"/>
      <c r="E25" s="42"/>
      <c r="F25" s="42" t="s">
        <v>19</v>
      </c>
      <c r="G25" s="43"/>
      <c r="H25" s="40"/>
      <c r="I25" s="44"/>
      <c r="J25" s="1"/>
      <c r="K25" s="1" t="s">
        <v>61</v>
      </c>
      <c r="L25" s="1"/>
      <c r="M25" s="1"/>
      <c r="N25" s="1"/>
    </row>
    <row r="26" spans="1:14" ht="21" x14ac:dyDescent="0.35">
      <c r="A26" s="31">
        <v>6</v>
      </c>
      <c r="B26" s="32" t="s">
        <v>9</v>
      </c>
      <c r="C26" s="33">
        <v>6770</v>
      </c>
      <c r="D26" s="33">
        <v>6770</v>
      </c>
      <c r="E26" s="34" t="s">
        <v>10</v>
      </c>
      <c r="F26" s="37" t="s">
        <v>143</v>
      </c>
      <c r="G26" s="37" t="s">
        <v>143</v>
      </c>
      <c r="H26" s="59" t="s">
        <v>28</v>
      </c>
      <c r="I26" s="73" t="s">
        <v>588</v>
      </c>
      <c r="J26" s="1"/>
      <c r="K26" s="1"/>
      <c r="L26" s="1"/>
      <c r="M26" s="1"/>
      <c r="N26" s="1"/>
    </row>
    <row r="27" spans="1:14" ht="21" x14ac:dyDescent="0.35">
      <c r="A27" s="35"/>
      <c r="B27" s="36" t="s">
        <v>416</v>
      </c>
      <c r="C27" s="37"/>
      <c r="D27" s="37"/>
      <c r="E27" s="37"/>
      <c r="F27" s="37" t="s">
        <v>419</v>
      </c>
      <c r="G27" s="56" t="s">
        <v>420</v>
      </c>
      <c r="H27" s="60" t="s">
        <v>29</v>
      </c>
      <c r="I27" s="39" t="s">
        <v>427</v>
      </c>
      <c r="J27" s="1"/>
      <c r="K27" s="1" t="s">
        <v>19</v>
      </c>
      <c r="L27" s="1"/>
      <c r="M27" s="1"/>
      <c r="N27" s="1"/>
    </row>
    <row r="28" spans="1:14" ht="9.75" customHeight="1" x14ac:dyDescent="0.35">
      <c r="A28" s="40"/>
      <c r="B28" s="41"/>
      <c r="C28" s="42"/>
      <c r="D28" s="42"/>
      <c r="E28" s="42"/>
      <c r="F28" s="42" t="s">
        <v>19</v>
      </c>
      <c r="G28" s="43"/>
      <c r="H28" s="40"/>
      <c r="I28" s="44"/>
      <c r="J28" s="1"/>
      <c r="K28" s="1" t="s">
        <v>61</v>
      </c>
      <c r="L28" s="1"/>
      <c r="M28" s="1"/>
      <c r="N28" s="1"/>
    </row>
    <row r="29" spans="1:14" ht="21" x14ac:dyDescent="0.35">
      <c r="A29" s="31">
        <v>7</v>
      </c>
      <c r="B29" s="32" t="s">
        <v>421</v>
      </c>
      <c r="C29" s="33">
        <v>3250</v>
      </c>
      <c r="D29" s="33">
        <v>3250</v>
      </c>
      <c r="E29" s="34" t="s">
        <v>10</v>
      </c>
      <c r="F29" s="37" t="s">
        <v>143</v>
      </c>
      <c r="G29" s="37" t="s">
        <v>143</v>
      </c>
      <c r="H29" s="59" t="s">
        <v>28</v>
      </c>
      <c r="I29" s="73" t="s">
        <v>589</v>
      </c>
      <c r="J29" s="1"/>
      <c r="K29" s="1"/>
      <c r="L29" s="1"/>
      <c r="M29" s="1"/>
      <c r="N29" s="1"/>
    </row>
    <row r="30" spans="1:14" ht="21" x14ac:dyDescent="0.35">
      <c r="A30" s="35"/>
      <c r="B30" s="36" t="s">
        <v>94</v>
      </c>
      <c r="C30" s="37"/>
      <c r="D30" s="37"/>
      <c r="E30" s="37"/>
      <c r="F30" s="37" t="s">
        <v>424</v>
      </c>
      <c r="G30" s="56" t="s">
        <v>425</v>
      </c>
      <c r="H30" s="60" t="s">
        <v>29</v>
      </c>
      <c r="I30" s="39" t="s">
        <v>426</v>
      </c>
      <c r="J30" s="1"/>
      <c r="K30" s="1" t="s">
        <v>19</v>
      </c>
      <c r="L30" s="1"/>
      <c r="M30" s="1"/>
      <c r="N30" s="1"/>
    </row>
    <row r="31" spans="1:14" ht="9.75" customHeight="1" x14ac:dyDescent="0.35">
      <c r="A31" s="40"/>
      <c r="B31" s="41"/>
      <c r="C31" s="42"/>
      <c r="D31" s="42"/>
      <c r="E31" s="42"/>
      <c r="F31" s="42" t="s">
        <v>19</v>
      </c>
      <c r="G31" s="43"/>
      <c r="H31" s="40"/>
      <c r="I31" s="44"/>
      <c r="J31" s="1"/>
      <c r="K31" s="1" t="s">
        <v>61</v>
      </c>
      <c r="L31" s="1"/>
      <c r="M31" s="1"/>
      <c r="N31" s="1"/>
    </row>
    <row r="34" spans="1:14" ht="21" x14ac:dyDescent="0.35">
      <c r="A34" s="31">
        <v>8</v>
      </c>
      <c r="B34" s="32" t="s">
        <v>366</v>
      </c>
      <c r="C34" s="33">
        <v>8150</v>
      </c>
      <c r="D34" s="33">
        <v>8150</v>
      </c>
      <c r="E34" s="34" t="s">
        <v>10</v>
      </c>
      <c r="F34" s="33" t="s">
        <v>143</v>
      </c>
      <c r="G34" s="33" t="s">
        <v>143</v>
      </c>
      <c r="H34" s="59" t="s">
        <v>28</v>
      </c>
      <c r="I34" s="73" t="s">
        <v>590</v>
      </c>
      <c r="J34" s="1"/>
      <c r="K34" s="1"/>
      <c r="L34" s="1"/>
      <c r="M34" s="1"/>
      <c r="N34" s="1"/>
    </row>
    <row r="35" spans="1:14" ht="21" x14ac:dyDescent="0.35">
      <c r="A35" s="35"/>
      <c r="B35" s="36" t="s">
        <v>94</v>
      </c>
      <c r="C35" s="37"/>
      <c r="D35" s="37"/>
      <c r="E35" s="37"/>
      <c r="F35" s="37" t="s">
        <v>422</v>
      </c>
      <c r="G35" s="56" t="s">
        <v>423</v>
      </c>
      <c r="H35" s="60" t="s">
        <v>29</v>
      </c>
      <c r="I35" s="39" t="s">
        <v>428</v>
      </c>
      <c r="J35" s="1"/>
      <c r="K35" s="1" t="s">
        <v>19</v>
      </c>
      <c r="L35" s="1"/>
      <c r="M35" s="1"/>
      <c r="N35" s="1"/>
    </row>
    <row r="36" spans="1:14" ht="9.75" customHeight="1" x14ac:dyDescent="0.35">
      <c r="A36" s="40"/>
      <c r="B36" s="41"/>
      <c r="C36" s="42"/>
      <c r="D36" s="42"/>
      <c r="E36" s="42"/>
      <c r="F36" s="42" t="s">
        <v>19</v>
      </c>
      <c r="G36" s="43"/>
      <c r="H36" s="40"/>
      <c r="I36" s="44"/>
      <c r="J36" s="1"/>
      <c r="K36" s="1" t="s">
        <v>61</v>
      </c>
      <c r="L36" s="1"/>
      <c r="M36" s="1"/>
      <c r="N36" s="1"/>
    </row>
    <row r="37" spans="1:14" ht="21" customHeight="1" x14ac:dyDescent="0.35">
      <c r="A37" s="35">
        <v>9</v>
      </c>
      <c r="B37" s="36" t="s">
        <v>111</v>
      </c>
      <c r="C37" s="37">
        <v>631981.52</v>
      </c>
      <c r="D37" s="37">
        <v>631981.52</v>
      </c>
      <c r="E37" s="34" t="s">
        <v>10</v>
      </c>
      <c r="F37" s="37" t="s">
        <v>112</v>
      </c>
      <c r="G37" s="61" t="s">
        <v>112</v>
      </c>
      <c r="H37" s="59" t="s">
        <v>28</v>
      </c>
      <c r="I37" s="73" t="s">
        <v>591</v>
      </c>
      <c r="J37" s="1"/>
      <c r="K37" s="1"/>
      <c r="L37" s="1"/>
      <c r="M37" s="1"/>
      <c r="N37" s="1"/>
    </row>
    <row r="38" spans="1:14" ht="21" customHeight="1" x14ac:dyDescent="0.35">
      <c r="A38" s="35"/>
      <c r="B38" s="36" t="s">
        <v>460</v>
      </c>
      <c r="C38" s="37"/>
      <c r="D38" s="37"/>
      <c r="E38" s="37"/>
      <c r="F38" s="37" t="s">
        <v>113</v>
      </c>
      <c r="G38" s="37" t="s">
        <v>113</v>
      </c>
      <c r="H38" s="60" t="s">
        <v>29</v>
      </c>
      <c r="I38" s="39" t="s">
        <v>463</v>
      </c>
      <c r="J38" s="1"/>
      <c r="K38" s="1"/>
      <c r="L38" s="1"/>
      <c r="M38" s="1"/>
      <c r="N38" s="1"/>
    </row>
    <row r="39" spans="1:14" ht="21" customHeight="1" x14ac:dyDescent="0.35">
      <c r="A39" s="35"/>
      <c r="B39" s="36"/>
      <c r="C39" s="37"/>
      <c r="D39" s="37"/>
      <c r="E39" s="37"/>
      <c r="F39" s="61" t="s">
        <v>461</v>
      </c>
      <c r="G39" s="166" t="s">
        <v>462</v>
      </c>
      <c r="H39" s="35"/>
      <c r="I39" s="39"/>
      <c r="J39" s="1"/>
      <c r="K39" s="1"/>
      <c r="L39" s="1"/>
      <c r="M39" s="1"/>
      <c r="N39" s="1"/>
    </row>
    <row r="40" spans="1:14" ht="21" x14ac:dyDescent="0.35">
      <c r="A40" s="31">
        <v>10</v>
      </c>
      <c r="B40" s="32" t="s">
        <v>107</v>
      </c>
      <c r="C40" s="33">
        <v>268000</v>
      </c>
      <c r="D40" s="33">
        <v>296794.23</v>
      </c>
      <c r="E40" s="34" t="s">
        <v>10</v>
      </c>
      <c r="F40" s="33" t="s">
        <v>434</v>
      </c>
      <c r="G40" s="33" t="s">
        <v>434</v>
      </c>
      <c r="H40" s="59" t="s">
        <v>28</v>
      </c>
      <c r="I40" s="73" t="s">
        <v>432</v>
      </c>
      <c r="J40" s="1"/>
      <c r="K40" s="1"/>
      <c r="L40" s="1"/>
      <c r="M40" s="1"/>
      <c r="N40" s="1"/>
    </row>
    <row r="41" spans="1:14" ht="21" x14ac:dyDescent="0.35">
      <c r="A41" s="35"/>
      <c r="B41" s="36" t="s">
        <v>431</v>
      </c>
      <c r="C41" s="48"/>
      <c r="D41" s="48"/>
      <c r="E41" s="48"/>
      <c r="F41" s="61" t="s">
        <v>109</v>
      </c>
      <c r="G41" s="150" t="s">
        <v>110</v>
      </c>
      <c r="H41" s="60" t="s">
        <v>29</v>
      </c>
      <c r="I41" s="39" t="s">
        <v>433</v>
      </c>
      <c r="J41" s="1"/>
      <c r="K41" s="1"/>
      <c r="L41" s="1"/>
      <c r="M41" s="1"/>
      <c r="N41" s="1"/>
    </row>
    <row r="42" spans="1:14" ht="21" customHeight="1" x14ac:dyDescent="0.35">
      <c r="A42" s="40"/>
      <c r="B42" s="41" t="s">
        <v>153</v>
      </c>
      <c r="C42" s="49"/>
      <c r="D42" s="49"/>
      <c r="E42" s="49"/>
      <c r="F42" s="42"/>
      <c r="G42" s="58"/>
      <c r="H42" s="50"/>
      <c r="I42" s="44"/>
      <c r="J42" s="1"/>
      <c r="K42" s="1"/>
      <c r="L42" s="1"/>
      <c r="M42" s="1"/>
      <c r="N42" s="1"/>
    </row>
    <row r="43" spans="1:14" ht="21" customHeight="1" thickBot="1" x14ac:dyDescent="0.4">
      <c r="A43" s="186" t="s">
        <v>212</v>
      </c>
      <c r="B43" s="187"/>
      <c r="C43" s="74">
        <f>SUM(C11+C14+C17+C20+C23+C26+C29+C34+C37+C40)</f>
        <v>1060333.52</v>
      </c>
      <c r="D43" s="75">
        <f>SUM(D11+D14+D17+D20+D23+D26+D29+D34+D37+D40)</f>
        <v>1089127.75</v>
      </c>
      <c r="E43" s="51"/>
      <c r="F43" s="78"/>
      <c r="G43" s="79"/>
      <c r="H43" s="76"/>
      <c r="I43" s="80"/>
      <c r="J43" s="1"/>
      <c r="K43" s="1"/>
      <c r="L43" s="1"/>
      <c r="M43" s="1"/>
      <c r="N43" s="1"/>
    </row>
    <row r="44" spans="1:14" ht="15.75" thickTop="1" x14ac:dyDescent="0.25"/>
  </sheetData>
  <mergeCells count="4">
    <mergeCell ref="A4:I4"/>
    <mergeCell ref="A5:I5"/>
    <mergeCell ref="A6:I6"/>
    <mergeCell ref="A43:B43"/>
  </mergeCells>
  <pageMargins left="0" right="0" top="0.15748031496062992" bottom="0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CA18-1E8F-40F2-8D2C-D9E7A27460B4}">
  <dimension ref="A2:N50"/>
  <sheetViews>
    <sheetView topLeftCell="A16" workbookViewId="0">
      <selection activeCell="D28" sqref="D28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228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229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223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9</v>
      </c>
      <c r="C11" s="33">
        <v>13815</v>
      </c>
      <c r="D11" s="33">
        <v>13815</v>
      </c>
      <c r="E11" s="34" t="s">
        <v>10</v>
      </c>
      <c r="F11" s="37" t="s">
        <v>143</v>
      </c>
      <c r="G11" s="37" t="s">
        <v>143</v>
      </c>
      <c r="H11" s="59" t="s">
        <v>28</v>
      </c>
      <c r="I11" s="73" t="s">
        <v>592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347</v>
      </c>
      <c r="C12" s="37"/>
      <c r="D12" s="37"/>
      <c r="E12" s="37"/>
      <c r="F12" s="37" t="s">
        <v>429</v>
      </c>
      <c r="G12" s="56" t="s">
        <v>430</v>
      </c>
      <c r="H12" s="60" t="s">
        <v>29</v>
      </c>
      <c r="I12" s="39" t="s">
        <v>435</v>
      </c>
      <c r="J12" s="1"/>
      <c r="K12" s="1" t="s">
        <v>19</v>
      </c>
      <c r="L12" s="1"/>
      <c r="M12" s="1"/>
      <c r="N12" s="1"/>
    </row>
    <row r="13" spans="1:14" ht="9.75" customHeight="1" x14ac:dyDescent="0.35">
      <c r="A13" s="40"/>
      <c r="B13" s="41"/>
      <c r="C13" s="42"/>
      <c r="D13" s="42"/>
      <c r="E13" s="42"/>
      <c r="F13" s="42" t="s">
        <v>19</v>
      </c>
      <c r="G13" s="43"/>
      <c r="H13" s="40"/>
      <c r="I13" s="44"/>
      <c r="J13" s="1"/>
      <c r="K13" s="1" t="s">
        <v>61</v>
      </c>
      <c r="L13" s="1"/>
      <c r="M13" s="1"/>
      <c r="N13" s="1"/>
    </row>
    <row r="14" spans="1:14" ht="21" x14ac:dyDescent="0.35">
      <c r="A14" s="31">
        <v>2</v>
      </c>
      <c r="B14" s="32" t="s">
        <v>366</v>
      </c>
      <c r="C14" s="33">
        <v>15010</v>
      </c>
      <c r="D14" s="33">
        <v>15010</v>
      </c>
      <c r="E14" s="34" t="s">
        <v>10</v>
      </c>
      <c r="F14" s="37" t="s">
        <v>143</v>
      </c>
      <c r="G14" s="37" t="s">
        <v>143</v>
      </c>
      <c r="H14" s="59" t="s">
        <v>28</v>
      </c>
      <c r="I14" s="73" t="s">
        <v>593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347</v>
      </c>
      <c r="C15" s="37"/>
      <c r="D15" s="37"/>
      <c r="E15" s="37"/>
      <c r="F15" s="37" t="s">
        <v>142</v>
      </c>
      <c r="G15" s="56" t="s">
        <v>145</v>
      </c>
      <c r="H15" s="60" t="s">
        <v>29</v>
      </c>
      <c r="I15" s="39" t="s">
        <v>436</v>
      </c>
      <c r="J15" s="1"/>
      <c r="K15" s="1" t="s">
        <v>19</v>
      </c>
      <c r="L15" s="1"/>
      <c r="M15" s="1"/>
      <c r="N15" s="1"/>
    </row>
    <row r="16" spans="1:14" ht="9.75" customHeight="1" x14ac:dyDescent="0.35">
      <c r="A16" s="40"/>
      <c r="B16" s="41"/>
      <c r="C16" s="42"/>
      <c r="D16" s="42"/>
      <c r="E16" s="42"/>
      <c r="F16" s="42" t="s">
        <v>19</v>
      </c>
      <c r="G16" s="43"/>
      <c r="H16" s="40"/>
      <c r="I16" s="44"/>
      <c r="J16" s="1"/>
      <c r="K16" s="1" t="s">
        <v>61</v>
      </c>
      <c r="L16" s="1"/>
      <c r="M16" s="1"/>
      <c r="N16" s="1"/>
    </row>
    <row r="17" spans="1:14" ht="21" x14ac:dyDescent="0.35">
      <c r="A17" s="31">
        <v>3</v>
      </c>
      <c r="B17" s="32" t="s">
        <v>184</v>
      </c>
      <c r="C17" s="33">
        <v>11400</v>
      </c>
      <c r="D17" s="33">
        <v>11400</v>
      </c>
      <c r="E17" s="34" t="s">
        <v>10</v>
      </c>
      <c r="F17" s="37" t="s">
        <v>437</v>
      </c>
      <c r="G17" s="37" t="s">
        <v>437</v>
      </c>
      <c r="H17" s="59" t="s">
        <v>28</v>
      </c>
      <c r="I17" s="73" t="s">
        <v>594</v>
      </c>
      <c r="J17" s="1"/>
      <c r="K17" s="1"/>
      <c r="L17" s="1"/>
      <c r="M17" s="1"/>
      <c r="N17" s="1"/>
    </row>
    <row r="18" spans="1:14" ht="21" x14ac:dyDescent="0.35">
      <c r="A18" s="35"/>
      <c r="B18" s="36" t="s">
        <v>347</v>
      </c>
      <c r="C18" s="37"/>
      <c r="D18" s="37"/>
      <c r="E18" s="37"/>
      <c r="F18" s="37" t="s">
        <v>438</v>
      </c>
      <c r="G18" s="56" t="s">
        <v>439</v>
      </c>
      <c r="H18" s="60" t="s">
        <v>29</v>
      </c>
      <c r="I18" s="39" t="s">
        <v>435</v>
      </c>
      <c r="J18" s="1"/>
      <c r="K18" s="1" t="s">
        <v>19</v>
      </c>
      <c r="L18" s="1"/>
      <c r="M18" s="1"/>
      <c r="N18" s="1"/>
    </row>
    <row r="19" spans="1:14" ht="9.75" customHeight="1" x14ac:dyDescent="0.35">
      <c r="A19" s="40"/>
      <c r="B19" s="41"/>
      <c r="C19" s="42"/>
      <c r="D19" s="42"/>
      <c r="E19" s="42"/>
      <c r="F19" s="42" t="s">
        <v>19</v>
      </c>
      <c r="G19" s="43"/>
      <c r="H19" s="40"/>
      <c r="I19" s="44"/>
      <c r="J19" s="1"/>
      <c r="K19" s="1" t="s">
        <v>61</v>
      </c>
      <c r="L19" s="1"/>
      <c r="M19" s="1"/>
      <c r="N19" s="1"/>
    </row>
    <row r="20" spans="1:14" ht="21" x14ac:dyDescent="0.35">
      <c r="A20" s="31">
        <v>4</v>
      </c>
      <c r="B20" s="32" t="s">
        <v>440</v>
      </c>
      <c r="C20" s="33">
        <v>20000</v>
      </c>
      <c r="D20" s="33">
        <v>20000</v>
      </c>
      <c r="E20" s="34" t="s">
        <v>10</v>
      </c>
      <c r="F20" s="37" t="s">
        <v>443</v>
      </c>
      <c r="G20" s="37" t="s">
        <v>443</v>
      </c>
      <c r="H20" s="59" t="s">
        <v>28</v>
      </c>
      <c r="I20" s="73" t="s">
        <v>595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441</v>
      </c>
      <c r="C21" s="37"/>
      <c r="D21" s="37"/>
      <c r="E21" s="37"/>
      <c r="F21" s="37" t="s">
        <v>444</v>
      </c>
      <c r="G21" s="37" t="s">
        <v>444</v>
      </c>
      <c r="H21" s="60" t="s">
        <v>29</v>
      </c>
      <c r="I21" s="39" t="s">
        <v>445</v>
      </c>
      <c r="J21" s="1"/>
      <c r="K21" s="1" t="s">
        <v>19</v>
      </c>
      <c r="L21" s="1"/>
      <c r="M21" s="1"/>
      <c r="N21" s="1"/>
    </row>
    <row r="22" spans="1:14" ht="20.25" customHeight="1" x14ac:dyDescent="0.35">
      <c r="A22" s="40"/>
      <c r="B22" s="41" t="s">
        <v>442</v>
      </c>
      <c r="C22" s="42"/>
      <c r="D22" s="42"/>
      <c r="E22" s="42"/>
      <c r="F22" s="42" t="s">
        <v>144</v>
      </c>
      <c r="G22" s="84" t="s">
        <v>146</v>
      </c>
      <c r="H22" s="40"/>
      <c r="I22" s="44"/>
      <c r="J22" s="1"/>
      <c r="K22" s="1" t="s">
        <v>61</v>
      </c>
      <c r="L22" s="1"/>
      <c r="M22" s="1"/>
      <c r="N22" s="1"/>
    </row>
    <row r="23" spans="1:14" ht="20.25" customHeight="1" x14ac:dyDescent="0.35">
      <c r="A23" s="35">
        <v>5</v>
      </c>
      <c r="B23" s="71" t="s">
        <v>446</v>
      </c>
      <c r="C23" s="37">
        <v>5750</v>
      </c>
      <c r="D23" s="159">
        <v>5750</v>
      </c>
      <c r="E23" s="34" t="s">
        <v>10</v>
      </c>
      <c r="F23" s="37" t="s">
        <v>447</v>
      </c>
      <c r="G23" s="37" t="s">
        <v>447</v>
      </c>
      <c r="H23" s="59" t="s">
        <v>28</v>
      </c>
      <c r="I23" s="73" t="s">
        <v>596</v>
      </c>
      <c r="J23" s="1"/>
      <c r="K23" s="1"/>
      <c r="L23" s="1"/>
      <c r="M23" s="1"/>
      <c r="N23" s="1"/>
    </row>
    <row r="24" spans="1:14" ht="20.25" customHeight="1" x14ac:dyDescent="0.35">
      <c r="A24" s="35"/>
      <c r="B24" s="36" t="s">
        <v>328</v>
      </c>
      <c r="C24" s="37"/>
      <c r="D24" s="159"/>
      <c r="E24" s="37"/>
      <c r="F24" s="37" t="s">
        <v>448</v>
      </c>
      <c r="G24" s="96" t="s">
        <v>449</v>
      </c>
      <c r="H24" s="60" t="s">
        <v>29</v>
      </c>
      <c r="I24" s="39" t="s">
        <v>445</v>
      </c>
      <c r="J24" s="1"/>
      <c r="K24" s="1"/>
      <c r="L24" s="1"/>
      <c r="M24" s="1"/>
      <c r="N24" s="1"/>
    </row>
    <row r="25" spans="1:14" ht="9.75" customHeight="1" x14ac:dyDescent="0.35">
      <c r="A25" s="40"/>
      <c r="B25" s="41"/>
      <c r="C25" s="42"/>
      <c r="D25" s="160"/>
      <c r="E25" s="42"/>
      <c r="F25" s="42"/>
      <c r="G25" s="161"/>
      <c r="H25" s="40"/>
      <c r="I25" s="44"/>
      <c r="J25" s="1"/>
      <c r="K25" s="1"/>
      <c r="L25" s="1"/>
      <c r="M25" s="1"/>
      <c r="N25" s="1"/>
    </row>
    <row r="26" spans="1:14" ht="21" x14ac:dyDescent="0.35">
      <c r="A26" s="35">
        <v>6</v>
      </c>
      <c r="B26" s="65" t="s">
        <v>312</v>
      </c>
      <c r="C26" s="162">
        <v>720</v>
      </c>
      <c r="D26" s="163">
        <v>720</v>
      </c>
      <c r="E26" s="34" t="s">
        <v>10</v>
      </c>
      <c r="F26" s="37" t="s">
        <v>58</v>
      </c>
      <c r="G26" s="37" t="s">
        <v>58</v>
      </c>
      <c r="H26" s="59" t="s">
        <v>28</v>
      </c>
      <c r="I26" s="73" t="s">
        <v>597</v>
      </c>
      <c r="J26" s="1"/>
      <c r="K26" s="1"/>
      <c r="L26" s="1"/>
      <c r="M26" s="1"/>
      <c r="N26" s="1"/>
    </row>
    <row r="27" spans="1:14" ht="21" x14ac:dyDescent="0.35">
      <c r="A27" s="35"/>
      <c r="B27" s="47"/>
      <c r="C27" s="38"/>
      <c r="D27" s="152"/>
      <c r="E27" s="35"/>
      <c r="F27" s="37" t="s">
        <v>59</v>
      </c>
      <c r="G27" s="99" t="s">
        <v>60</v>
      </c>
      <c r="H27" s="60" t="s">
        <v>29</v>
      </c>
      <c r="I27" s="39" t="s">
        <v>435</v>
      </c>
      <c r="J27" s="1"/>
      <c r="K27" s="1"/>
      <c r="L27" s="1"/>
      <c r="M27" s="1"/>
      <c r="N27" s="1"/>
    </row>
    <row r="28" spans="1:14" ht="21" x14ac:dyDescent="0.35">
      <c r="A28" s="31">
        <v>7</v>
      </c>
      <c r="B28" s="32" t="s">
        <v>308</v>
      </c>
      <c r="C28" s="33">
        <v>6090</v>
      </c>
      <c r="D28" s="33">
        <v>6090</v>
      </c>
      <c r="E28" s="34" t="s">
        <v>10</v>
      </c>
      <c r="F28" s="64" t="s">
        <v>57</v>
      </c>
      <c r="G28" s="64" t="s">
        <v>57</v>
      </c>
      <c r="H28" s="59" t="s">
        <v>28</v>
      </c>
      <c r="I28" s="73" t="s">
        <v>450</v>
      </c>
      <c r="J28" s="1"/>
      <c r="K28" s="1"/>
      <c r="L28" s="1"/>
      <c r="M28" s="1"/>
      <c r="N28" s="1"/>
    </row>
    <row r="29" spans="1:14" ht="21" x14ac:dyDescent="0.35">
      <c r="A29" s="35"/>
      <c r="B29" s="36" t="s">
        <v>309</v>
      </c>
      <c r="C29" s="48"/>
      <c r="D29" s="48"/>
      <c r="E29" s="48"/>
      <c r="F29" s="37" t="s">
        <v>34</v>
      </c>
      <c r="G29" s="62" t="s">
        <v>37</v>
      </c>
      <c r="H29" s="60" t="s">
        <v>29</v>
      </c>
      <c r="I29" s="39" t="s">
        <v>451</v>
      </c>
      <c r="J29" s="1"/>
      <c r="K29" s="1"/>
      <c r="L29" s="1"/>
      <c r="M29" s="1"/>
      <c r="N29" s="1"/>
    </row>
    <row r="30" spans="1:14" ht="9" customHeight="1" x14ac:dyDescent="0.35">
      <c r="A30" s="40"/>
      <c r="B30" s="41"/>
      <c r="C30" s="49"/>
      <c r="D30" s="49"/>
      <c r="E30" s="49"/>
      <c r="F30" s="42"/>
      <c r="G30" s="58"/>
      <c r="H30" s="50"/>
      <c r="I30" s="44"/>
      <c r="J30" s="1"/>
      <c r="K30" s="1"/>
      <c r="L30" s="1"/>
      <c r="M30" s="1"/>
      <c r="N30" s="1"/>
    </row>
    <row r="31" spans="1:14" ht="9" customHeight="1" x14ac:dyDescent="0.35">
      <c r="A31" s="76"/>
      <c r="B31" s="77"/>
      <c r="E31" s="51"/>
      <c r="F31" s="78"/>
      <c r="G31" s="79"/>
      <c r="H31" s="76"/>
      <c r="I31" s="80"/>
      <c r="J31" s="1"/>
      <c r="K31" s="1"/>
      <c r="L31" s="1"/>
      <c r="M31" s="1"/>
      <c r="N31" s="1"/>
    </row>
    <row r="32" spans="1:14" ht="9" customHeight="1" x14ac:dyDescent="0.35">
      <c r="A32" s="76"/>
      <c r="B32" s="77"/>
      <c r="E32" s="51"/>
      <c r="F32" s="78"/>
      <c r="G32" s="79"/>
      <c r="H32" s="76"/>
      <c r="I32" s="80"/>
      <c r="J32" s="1"/>
      <c r="K32" s="1"/>
      <c r="L32" s="1"/>
      <c r="M32" s="1"/>
      <c r="N32" s="1"/>
    </row>
    <row r="33" spans="1:14" ht="21" x14ac:dyDescent="0.35">
      <c r="A33" s="76"/>
      <c r="B33" s="76"/>
      <c r="C33" s="92"/>
      <c r="D33" s="92"/>
      <c r="E33" s="76"/>
      <c r="F33" s="92"/>
      <c r="G33" s="153"/>
      <c r="H33" s="153"/>
      <c r="I33" s="165"/>
      <c r="J33" s="1"/>
      <c r="K33" s="1"/>
      <c r="L33" s="1"/>
      <c r="M33" s="1"/>
      <c r="N33" s="1"/>
    </row>
    <row r="34" spans="1:14" ht="21" x14ac:dyDescent="0.35">
      <c r="A34" s="31">
        <v>8</v>
      </c>
      <c r="B34" s="32" t="s">
        <v>358</v>
      </c>
      <c r="C34" s="33">
        <v>195000</v>
      </c>
      <c r="D34" s="33">
        <v>195000</v>
      </c>
      <c r="E34" s="34" t="s">
        <v>10</v>
      </c>
      <c r="F34" s="33" t="s">
        <v>452</v>
      </c>
      <c r="G34" s="33" t="s">
        <v>452</v>
      </c>
      <c r="H34" s="59" t="s">
        <v>28</v>
      </c>
      <c r="I34" s="73" t="s">
        <v>453</v>
      </c>
      <c r="J34" s="1"/>
      <c r="K34" s="1"/>
      <c r="L34" s="1"/>
      <c r="M34" s="1"/>
      <c r="N34" s="1"/>
    </row>
    <row r="35" spans="1:14" ht="21" x14ac:dyDescent="0.35">
      <c r="A35" s="35"/>
      <c r="B35" s="36" t="s">
        <v>19</v>
      </c>
      <c r="C35" s="48"/>
      <c r="D35" s="48"/>
      <c r="E35" s="48"/>
      <c r="F35" s="37" t="s">
        <v>168</v>
      </c>
      <c r="G35" s="62" t="s">
        <v>169</v>
      </c>
      <c r="H35" s="60" t="s">
        <v>29</v>
      </c>
      <c r="I35" s="39" t="s">
        <v>454</v>
      </c>
      <c r="J35" s="1"/>
      <c r="K35" s="1"/>
      <c r="L35" s="1"/>
      <c r="M35" s="1"/>
      <c r="N35" s="1"/>
    </row>
    <row r="36" spans="1:14" ht="9" customHeight="1" x14ac:dyDescent="0.35">
      <c r="A36" s="40"/>
      <c r="B36" s="41"/>
      <c r="C36" s="49"/>
      <c r="D36" s="49"/>
      <c r="E36" s="49"/>
      <c r="F36" s="42"/>
      <c r="G36" s="58"/>
      <c r="H36" s="50"/>
      <c r="I36" s="44"/>
      <c r="J36" s="1"/>
      <c r="K36" s="1"/>
      <c r="L36" s="1"/>
      <c r="M36" s="1"/>
      <c r="N36" s="1"/>
    </row>
    <row r="37" spans="1:14" ht="21" x14ac:dyDescent="0.35">
      <c r="A37" s="35">
        <v>9</v>
      </c>
      <c r="B37" s="36" t="s">
        <v>107</v>
      </c>
      <c r="C37" s="37">
        <v>468000</v>
      </c>
      <c r="D37" s="37">
        <v>498162.45</v>
      </c>
      <c r="E37" s="38" t="s">
        <v>10</v>
      </c>
      <c r="F37" s="64" t="s">
        <v>98</v>
      </c>
      <c r="G37" s="64" t="s">
        <v>98</v>
      </c>
      <c r="H37" s="35" t="s">
        <v>28</v>
      </c>
      <c r="I37" s="164" t="s">
        <v>455</v>
      </c>
      <c r="J37" s="1" t="s">
        <v>19</v>
      </c>
      <c r="K37" s="1" t="s">
        <v>19</v>
      </c>
      <c r="L37" s="1"/>
      <c r="M37" s="1"/>
      <c r="N37" s="1"/>
    </row>
    <row r="38" spans="1:14" ht="21" x14ac:dyDescent="0.35">
      <c r="A38" s="35"/>
      <c r="B38" s="36" t="s">
        <v>171</v>
      </c>
      <c r="C38" s="37"/>
      <c r="D38" s="37"/>
      <c r="E38" s="37"/>
      <c r="F38" s="37" t="s">
        <v>99</v>
      </c>
      <c r="G38" s="56" t="s">
        <v>100</v>
      </c>
      <c r="H38" s="60" t="s">
        <v>29</v>
      </c>
      <c r="I38" s="39" t="s">
        <v>121</v>
      </c>
      <c r="J38" s="1"/>
      <c r="K38" s="1" t="s">
        <v>19</v>
      </c>
      <c r="L38" s="1"/>
      <c r="M38" s="1"/>
      <c r="N38" s="1"/>
    </row>
    <row r="39" spans="1:14" ht="21" x14ac:dyDescent="0.35">
      <c r="A39" s="35"/>
      <c r="B39" s="36" t="s">
        <v>172</v>
      </c>
      <c r="C39" s="37"/>
      <c r="D39" s="37"/>
      <c r="E39" s="37"/>
      <c r="F39" s="37"/>
      <c r="G39" s="57"/>
      <c r="H39" s="60"/>
      <c r="I39" s="39"/>
      <c r="J39" s="1"/>
      <c r="K39" s="1"/>
      <c r="L39" s="1"/>
      <c r="M39" s="1"/>
      <c r="N39" s="1"/>
    </row>
    <row r="40" spans="1:14" ht="9" customHeight="1" x14ac:dyDescent="0.35">
      <c r="A40" s="35"/>
      <c r="B40" s="36"/>
      <c r="C40" s="37"/>
      <c r="D40" s="37"/>
      <c r="E40" s="42"/>
      <c r="F40" s="37"/>
      <c r="G40" s="54"/>
      <c r="H40" s="40"/>
      <c r="I40" s="44"/>
      <c r="J40" s="1"/>
      <c r="K40" s="1"/>
      <c r="L40" s="1"/>
      <c r="M40" s="1"/>
      <c r="N40" s="1"/>
    </row>
    <row r="41" spans="1:14" ht="21" x14ac:dyDescent="0.35">
      <c r="A41" s="31">
        <v>10</v>
      </c>
      <c r="B41" s="32" t="s">
        <v>107</v>
      </c>
      <c r="C41" s="33">
        <v>468000</v>
      </c>
      <c r="D41" s="33">
        <v>494520.73</v>
      </c>
      <c r="E41" s="38" t="s">
        <v>10</v>
      </c>
      <c r="F41" s="64" t="s">
        <v>98</v>
      </c>
      <c r="G41" s="64" t="s">
        <v>98</v>
      </c>
      <c r="H41" s="35" t="s">
        <v>28</v>
      </c>
      <c r="I41" s="164" t="s">
        <v>457</v>
      </c>
      <c r="J41" s="1" t="s">
        <v>19</v>
      </c>
      <c r="K41" s="1" t="s">
        <v>19</v>
      </c>
      <c r="L41" s="1"/>
      <c r="M41" s="1"/>
      <c r="N41" s="1"/>
    </row>
    <row r="42" spans="1:14" ht="21" x14ac:dyDescent="0.35">
      <c r="A42" s="35"/>
      <c r="B42" s="36" t="s">
        <v>456</v>
      </c>
      <c r="C42" s="37"/>
      <c r="D42" s="37"/>
      <c r="E42" s="68"/>
      <c r="F42" s="37" t="s">
        <v>99</v>
      </c>
      <c r="G42" s="56" t="s">
        <v>100</v>
      </c>
      <c r="H42" s="60" t="s">
        <v>29</v>
      </c>
      <c r="I42" s="39" t="s">
        <v>121</v>
      </c>
      <c r="J42" s="1"/>
      <c r="K42" s="1" t="s">
        <v>90</v>
      </c>
      <c r="L42" s="1"/>
      <c r="M42" s="1"/>
      <c r="N42" s="1"/>
    </row>
    <row r="43" spans="1:14" ht="21" x14ac:dyDescent="0.35">
      <c r="A43" s="35"/>
      <c r="B43" s="36" t="s">
        <v>153</v>
      </c>
      <c r="C43" s="37"/>
      <c r="D43" s="37"/>
      <c r="E43" s="68"/>
      <c r="F43" s="37"/>
      <c r="G43" s="57"/>
      <c r="H43" s="60"/>
      <c r="I43" s="39"/>
      <c r="J43" s="1"/>
      <c r="K43" s="1"/>
      <c r="L43" s="1"/>
      <c r="M43" s="1"/>
      <c r="N43" s="1"/>
    </row>
    <row r="44" spans="1:14" ht="9.75" customHeight="1" x14ac:dyDescent="0.35">
      <c r="A44" s="35"/>
      <c r="B44" s="36"/>
      <c r="C44" s="37"/>
      <c r="D44" s="37"/>
      <c r="E44" s="42"/>
      <c r="F44" s="37"/>
      <c r="G44" s="54"/>
      <c r="H44" s="40"/>
      <c r="I44" s="44"/>
      <c r="J44" s="1"/>
      <c r="K44" s="1"/>
      <c r="L44" s="1"/>
      <c r="M44" s="1"/>
      <c r="N44" s="1"/>
    </row>
    <row r="45" spans="1:14" ht="21" x14ac:dyDescent="0.35">
      <c r="A45" s="31">
        <v>11</v>
      </c>
      <c r="B45" s="32" t="s">
        <v>107</v>
      </c>
      <c r="C45" s="33">
        <v>30000</v>
      </c>
      <c r="D45" s="33">
        <v>331190.23</v>
      </c>
      <c r="E45" s="38" t="s">
        <v>10</v>
      </c>
      <c r="F45" s="64" t="s">
        <v>98</v>
      </c>
      <c r="G45" s="64" t="s">
        <v>98</v>
      </c>
      <c r="H45" s="35" t="s">
        <v>28</v>
      </c>
      <c r="I45" s="164" t="s">
        <v>458</v>
      </c>
      <c r="J45" s="1" t="s">
        <v>19</v>
      </c>
      <c r="K45" s="1" t="s">
        <v>19</v>
      </c>
      <c r="L45" s="1"/>
      <c r="M45" s="1"/>
      <c r="N45" s="1"/>
    </row>
    <row r="46" spans="1:14" ht="21" x14ac:dyDescent="0.35">
      <c r="A46" s="35"/>
      <c r="B46" s="71" t="s">
        <v>173</v>
      </c>
      <c r="C46" s="37"/>
      <c r="D46" s="37"/>
      <c r="E46" s="68"/>
      <c r="F46" s="37" t="s">
        <v>175</v>
      </c>
      <c r="G46" s="56" t="s">
        <v>176</v>
      </c>
      <c r="H46" s="60" t="s">
        <v>29</v>
      </c>
      <c r="I46" s="39" t="s">
        <v>459</v>
      </c>
      <c r="J46" s="1"/>
      <c r="K46" s="1" t="s">
        <v>90</v>
      </c>
      <c r="L46" s="1"/>
      <c r="M46" s="1"/>
      <c r="N46" s="1"/>
    </row>
    <row r="47" spans="1:14" ht="21" x14ac:dyDescent="0.35">
      <c r="A47" s="35"/>
      <c r="B47" s="36" t="s">
        <v>174</v>
      </c>
      <c r="C47" s="37"/>
      <c r="D47" s="37"/>
      <c r="E47" s="68"/>
      <c r="F47" s="37"/>
      <c r="G47" s="57"/>
      <c r="H47" s="60"/>
      <c r="I47" s="39"/>
      <c r="J47" s="1"/>
      <c r="K47" s="1"/>
      <c r="L47" s="1"/>
      <c r="M47" s="1"/>
      <c r="N47" s="1"/>
    </row>
    <row r="48" spans="1:14" ht="9.75" customHeight="1" x14ac:dyDescent="0.35">
      <c r="A48" s="35"/>
      <c r="B48" s="36"/>
      <c r="C48" s="37"/>
      <c r="D48" s="37"/>
      <c r="E48" s="42"/>
      <c r="F48" s="42"/>
      <c r="G48" s="58"/>
      <c r="H48" s="40"/>
      <c r="I48" s="44"/>
      <c r="J48" s="1"/>
      <c r="K48" s="1"/>
      <c r="L48" s="1"/>
      <c r="M48" s="1"/>
      <c r="N48" s="1"/>
    </row>
    <row r="49" spans="1:4" ht="21.75" thickBot="1" x14ac:dyDescent="0.4">
      <c r="A49" s="186" t="s">
        <v>212</v>
      </c>
      <c r="B49" s="187"/>
      <c r="C49" s="74">
        <f>SUM(C11+C14+C17+C20+C23+C26+C28+C34+C37+C41+C45)</f>
        <v>1233785</v>
      </c>
      <c r="D49" s="75">
        <f>SUM(D11+D14+D17+D20+D23+D26+D28+D34+D37+D41+D45)</f>
        <v>1591658.41</v>
      </c>
    </row>
    <row r="50" spans="1:4" ht="15.75" thickTop="1" x14ac:dyDescent="0.25"/>
  </sheetData>
  <mergeCells count="4">
    <mergeCell ref="A4:I4"/>
    <mergeCell ref="A5:I5"/>
    <mergeCell ref="A6:I6"/>
    <mergeCell ref="A49:B49"/>
  </mergeCells>
  <pageMargins left="0" right="0" top="0.15748031496062992" bottom="0" header="0.31496062992125984" footer="0.31496062992125984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2130-2A98-404B-93BC-BAF92A25EC88}">
  <dimension ref="A2:N68"/>
  <sheetViews>
    <sheetView topLeftCell="A16" workbookViewId="0">
      <selection activeCell="C28" sqref="C28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230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231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61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164</v>
      </c>
      <c r="C11" s="33">
        <v>23890</v>
      </c>
      <c r="D11" s="33">
        <v>23890</v>
      </c>
      <c r="E11" s="34" t="s">
        <v>10</v>
      </c>
      <c r="F11" s="37" t="s">
        <v>464</v>
      </c>
      <c r="G11" s="37" t="s">
        <v>464</v>
      </c>
      <c r="H11" s="59" t="s">
        <v>28</v>
      </c>
      <c r="I11" s="73" t="s">
        <v>598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94</v>
      </c>
      <c r="C12" s="37"/>
      <c r="D12" s="37"/>
      <c r="E12" s="37"/>
      <c r="F12" s="37" t="s">
        <v>154</v>
      </c>
      <c r="G12" s="56" t="s">
        <v>156</v>
      </c>
      <c r="H12" s="60" t="s">
        <v>29</v>
      </c>
      <c r="I12" s="39" t="s">
        <v>465</v>
      </c>
      <c r="J12" s="1"/>
      <c r="K12" s="1" t="s">
        <v>19</v>
      </c>
      <c r="L12" s="1"/>
      <c r="M12" s="1"/>
      <c r="N12" s="1"/>
    </row>
    <row r="13" spans="1:14" ht="9.75" customHeight="1" x14ac:dyDescent="0.35">
      <c r="A13" s="40"/>
      <c r="B13" s="41"/>
      <c r="C13" s="42"/>
      <c r="D13" s="42"/>
      <c r="E13" s="42"/>
      <c r="F13" s="42" t="s">
        <v>19</v>
      </c>
      <c r="G13" s="43"/>
      <c r="H13" s="40"/>
      <c r="I13" s="44"/>
      <c r="J13" s="1"/>
      <c r="K13" s="1" t="s">
        <v>61</v>
      </c>
      <c r="L13" s="1"/>
      <c r="M13" s="1"/>
      <c r="N13" s="1"/>
    </row>
    <row r="14" spans="1:14" ht="21" x14ac:dyDescent="0.35">
      <c r="A14" s="31">
        <v>2</v>
      </c>
      <c r="B14" s="32" t="s">
        <v>466</v>
      </c>
      <c r="C14" s="33">
        <v>21119</v>
      </c>
      <c r="D14" s="33">
        <v>21119</v>
      </c>
      <c r="E14" s="34" t="s">
        <v>10</v>
      </c>
      <c r="F14" s="37" t="s">
        <v>143</v>
      </c>
      <c r="G14" s="37" t="s">
        <v>143</v>
      </c>
      <c r="H14" s="59" t="s">
        <v>28</v>
      </c>
      <c r="I14" s="73" t="s">
        <v>599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94</v>
      </c>
      <c r="C15" s="37"/>
      <c r="D15" s="37"/>
      <c r="E15" s="37"/>
      <c r="F15" s="37" t="s">
        <v>161</v>
      </c>
      <c r="G15" s="56" t="s">
        <v>163</v>
      </c>
      <c r="H15" s="60" t="s">
        <v>29</v>
      </c>
      <c r="I15" s="39" t="s">
        <v>465</v>
      </c>
      <c r="J15" s="1"/>
      <c r="K15" s="1" t="s">
        <v>19</v>
      </c>
      <c r="L15" s="1"/>
      <c r="M15" s="1"/>
      <c r="N15" s="1"/>
    </row>
    <row r="16" spans="1:14" ht="9.75" customHeight="1" x14ac:dyDescent="0.35">
      <c r="A16" s="40"/>
      <c r="B16" s="41"/>
      <c r="C16" s="42"/>
      <c r="D16" s="42"/>
      <c r="E16" s="42"/>
      <c r="F16" s="42" t="s">
        <v>19</v>
      </c>
      <c r="G16" s="43"/>
      <c r="H16" s="40"/>
      <c r="I16" s="44"/>
      <c r="J16" s="1"/>
      <c r="K16" s="1" t="s">
        <v>61</v>
      </c>
      <c r="L16" s="1"/>
      <c r="M16" s="1"/>
      <c r="N16" s="1"/>
    </row>
    <row r="17" spans="1:14" ht="21" customHeight="1" x14ac:dyDescent="0.35">
      <c r="A17" s="35">
        <v>3</v>
      </c>
      <c r="B17" s="36" t="s">
        <v>469</v>
      </c>
      <c r="C17" s="37">
        <v>3500</v>
      </c>
      <c r="D17" s="159">
        <v>3500</v>
      </c>
      <c r="E17" s="34" t="s">
        <v>10</v>
      </c>
      <c r="F17" s="37" t="s">
        <v>464</v>
      </c>
      <c r="G17" s="37" t="s">
        <v>464</v>
      </c>
      <c r="H17" s="59" t="s">
        <v>28</v>
      </c>
      <c r="I17" s="73" t="s">
        <v>600</v>
      </c>
      <c r="J17" s="1"/>
      <c r="K17" s="1"/>
      <c r="L17" s="1"/>
      <c r="M17" s="1"/>
      <c r="N17" s="1"/>
    </row>
    <row r="18" spans="1:14" ht="21" customHeight="1" x14ac:dyDescent="0.35">
      <c r="A18" s="35"/>
      <c r="B18" s="36" t="s">
        <v>409</v>
      </c>
      <c r="C18" s="37"/>
      <c r="D18" s="159"/>
      <c r="E18" s="37"/>
      <c r="F18" s="37" t="s">
        <v>155</v>
      </c>
      <c r="G18" s="56" t="s">
        <v>556</v>
      </c>
      <c r="H18" s="60" t="s">
        <v>29</v>
      </c>
      <c r="I18" s="39" t="s">
        <v>472</v>
      </c>
      <c r="J18" s="1"/>
      <c r="K18" s="1"/>
      <c r="L18" s="1"/>
      <c r="M18" s="1"/>
      <c r="N18" s="1"/>
    </row>
    <row r="19" spans="1:14" ht="10.5" customHeight="1" x14ac:dyDescent="0.35">
      <c r="A19" s="40"/>
      <c r="B19" s="41"/>
      <c r="C19" s="42"/>
      <c r="D19" s="160"/>
      <c r="E19" s="42"/>
      <c r="F19" s="42"/>
      <c r="G19" s="43"/>
      <c r="H19" s="40"/>
      <c r="I19" s="44"/>
      <c r="J19" s="1"/>
      <c r="K19" s="1"/>
      <c r="L19" s="1"/>
      <c r="M19" s="1"/>
      <c r="N19" s="1"/>
    </row>
    <row r="20" spans="1:14" ht="21" customHeight="1" x14ac:dyDescent="0.35">
      <c r="A20" s="35">
        <v>4</v>
      </c>
      <c r="B20" s="36" t="s">
        <v>473</v>
      </c>
      <c r="C20" s="37">
        <v>3700</v>
      </c>
      <c r="D20" s="159">
        <v>3700</v>
      </c>
      <c r="E20" s="34" t="s">
        <v>10</v>
      </c>
      <c r="F20" s="37" t="s">
        <v>148</v>
      </c>
      <c r="G20" s="37" t="s">
        <v>148</v>
      </c>
      <c r="H20" s="59" t="s">
        <v>28</v>
      </c>
      <c r="I20" s="73" t="s">
        <v>601</v>
      </c>
      <c r="J20" s="1"/>
      <c r="K20" s="1"/>
      <c r="L20" s="1"/>
      <c r="M20" s="1"/>
      <c r="N20" s="1"/>
    </row>
    <row r="21" spans="1:14" ht="21" customHeight="1" x14ac:dyDescent="0.35">
      <c r="A21" s="35"/>
      <c r="B21" s="36" t="s">
        <v>318</v>
      </c>
      <c r="C21" s="37"/>
      <c r="D21" s="159"/>
      <c r="E21" s="37"/>
      <c r="F21" s="37" t="s">
        <v>147</v>
      </c>
      <c r="G21" s="56" t="s">
        <v>474</v>
      </c>
      <c r="H21" s="60" t="s">
        <v>29</v>
      </c>
      <c r="I21" s="39" t="s">
        <v>472</v>
      </c>
      <c r="J21" s="1"/>
      <c r="K21" s="1"/>
      <c r="L21" s="1"/>
      <c r="M21" s="1"/>
      <c r="N21" s="1"/>
    </row>
    <row r="22" spans="1:14" ht="9" customHeight="1" x14ac:dyDescent="0.35">
      <c r="A22" s="40"/>
      <c r="B22" s="41"/>
      <c r="C22" s="42"/>
      <c r="D22" s="160"/>
      <c r="E22" s="42"/>
      <c r="F22" s="42"/>
      <c r="G22" s="43"/>
      <c r="H22" s="40"/>
      <c r="I22" s="44"/>
      <c r="J22" s="1"/>
      <c r="K22" s="1"/>
      <c r="L22" s="1"/>
      <c r="M22" s="1"/>
      <c r="N22" s="1"/>
    </row>
    <row r="23" spans="1:14" ht="21" customHeight="1" x14ac:dyDescent="0.35">
      <c r="A23" s="35">
        <v>5</v>
      </c>
      <c r="B23" s="36" t="s">
        <v>475</v>
      </c>
      <c r="C23" s="37">
        <v>2400</v>
      </c>
      <c r="D23" s="159">
        <v>2400</v>
      </c>
      <c r="E23" s="34" t="s">
        <v>10</v>
      </c>
      <c r="F23" s="37" t="s">
        <v>476</v>
      </c>
      <c r="G23" s="37" t="s">
        <v>476</v>
      </c>
      <c r="H23" s="59" t="s">
        <v>28</v>
      </c>
      <c r="I23" s="73" t="s">
        <v>602</v>
      </c>
      <c r="J23" s="1"/>
      <c r="K23" s="1"/>
      <c r="L23" s="1"/>
      <c r="M23" s="1"/>
      <c r="N23" s="1"/>
    </row>
    <row r="24" spans="1:14" ht="21" customHeight="1" x14ac:dyDescent="0.35">
      <c r="A24" s="35"/>
      <c r="B24" s="36" t="s">
        <v>409</v>
      </c>
      <c r="C24" s="37"/>
      <c r="D24" s="159"/>
      <c r="E24" s="37"/>
      <c r="F24" s="37" t="s">
        <v>91</v>
      </c>
      <c r="G24" s="56" t="s">
        <v>92</v>
      </c>
      <c r="H24" s="60" t="s">
        <v>29</v>
      </c>
      <c r="I24" s="39" t="s">
        <v>472</v>
      </c>
      <c r="J24" s="1"/>
      <c r="K24" s="1"/>
      <c r="L24" s="1"/>
      <c r="M24" s="1"/>
      <c r="N24" s="1"/>
    </row>
    <row r="25" spans="1:14" ht="7.5" customHeight="1" x14ac:dyDescent="0.35">
      <c r="A25" s="40"/>
      <c r="B25" s="41"/>
      <c r="C25" s="42"/>
      <c r="D25" s="160"/>
      <c r="E25" s="42"/>
      <c r="F25" s="42"/>
      <c r="G25" s="43"/>
      <c r="H25" s="40"/>
      <c r="I25" s="44"/>
      <c r="J25" s="1"/>
      <c r="K25" s="1"/>
      <c r="L25" s="1"/>
      <c r="M25" s="1"/>
      <c r="N25" s="1"/>
    </row>
    <row r="26" spans="1:14" ht="21" x14ac:dyDescent="0.35">
      <c r="A26" s="35">
        <v>3</v>
      </c>
      <c r="B26" s="167" t="s">
        <v>467</v>
      </c>
      <c r="C26" s="162">
        <v>5040</v>
      </c>
      <c r="D26" s="163">
        <v>5040</v>
      </c>
      <c r="E26" s="38" t="s">
        <v>10</v>
      </c>
      <c r="F26" s="37" t="s">
        <v>57</v>
      </c>
      <c r="G26" s="37" t="s">
        <v>57</v>
      </c>
      <c r="H26" s="60" t="s">
        <v>28</v>
      </c>
      <c r="I26" s="164" t="s">
        <v>603</v>
      </c>
      <c r="J26" s="1"/>
      <c r="K26" s="1"/>
      <c r="L26" s="1"/>
      <c r="M26" s="1"/>
      <c r="N26" s="1"/>
    </row>
    <row r="27" spans="1:14" ht="21" x14ac:dyDescent="0.35">
      <c r="A27" s="35"/>
      <c r="B27" s="47"/>
      <c r="C27" s="38"/>
      <c r="D27" s="152"/>
      <c r="E27" s="35"/>
      <c r="F27" s="37" t="s">
        <v>63</v>
      </c>
      <c r="G27" s="99" t="s">
        <v>97</v>
      </c>
      <c r="H27" s="60" t="s">
        <v>29</v>
      </c>
      <c r="I27" s="39" t="s">
        <v>468</v>
      </c>
      <c r="J27" s="1"/>
      <c r="K27" s="1"/>
      <c r="L27" s="1"/>
      <c r="M27" s="1"/>
      <c r="N27" s="1"/>
    </row>
    <row r="28" spans="1:14" ht="11.25" customHeight="1" x14ac:dyDescent="0.35">
      <c r="A28" s="40"/>
      <c r="B28" s="41"/>
      <c r="C28" s="42"/>
      <c r="D28" s="42"/>
      <c r="E28" s="42"/>
      <c r="F28" s="42"/>
      <c r="G28" s="43"/>
      <c r="H28" s="40"/>
      <c r="I28" s="44"/>
      <c r="J28" s="1"/>
      <c r="K28" s="1"/>
      <c r="L28" s="1"/>
      <c r="M28" s="1"/>
      <c r="N28" s="1"/>
    </row>
    <row r="29" spans="1:14" ht="21" customHeight="1" x14ac:dyDescent="0.35">
      <c r="A29" s="35">
        <v>4</v>
      </c>
      <c r="B29" s="36" t="s">
        <v>469</v>
      </c>
      <c r="C29" s="37">
        <v>2540</v>
      </c>
      <c r="D29" s="37">
        <v>2540</v>
      </c>
      <c r="E29" s="34" t="s">
        <v>10</v>
      </c>
      <c r="F29" s="37" t="s">
        <v>437</v>
      </c>
      <c r="G29" s="37" t="s">
        <v>470</v>
      </c>
      <c r="H29" s="59" t="s">
        <v>28</v>
      </c>
      <c r="I29" s="73" t="s">
        <v>604</v>
      </c>
      <c r="J29" s="1"/>
      <c r="K29" s="1"/>
      <c r="L29" s="1"/>
      <c r="M29" s="1"/>
      <c r="N29" s="1"/>
    </row>
    <row r="30" spans="1:14" ht="21" customHeight="1" x14ac:dyDescent="0.35">
      <c r="A30" s="35"/>
      <c r="B30" s="36" t="s">
        <v>347</v>
      </c>
      <c r="C30" s="37"/>
      <c r="D30" s="37"/>
      <c r="E30" s="37"/>
      <c r="F30" s="37" t="s">
        <v>165</v>
      </c>
      <c r="G30" s="99" t="s">
        <v>166</v>
      </c>
      <c r="H30" s="60" t="s">
        <v>29</v>
      </c>
      <c r="I30" s="39" t="s">
        <v>471</v>
      </c>
      <c r="J30" s="1"/>
      <c r="K30" s="1"/>
      <c r="L30" s="1"/>
      <c r="M30" s="1"/>
      <c r="N30" s="1"/>
    </row>
    <row r="31" spans="1:14" ht="21" customHeight="1" x14ac:dyDescent="0.35">
      <c r="A31" s="40"/>
      <c r="B31" s="41"/>
      <c r="C31" s="42"/>
      <c r="D31" s="42"/>
      <c r="E31" s="42"/>
      <c r="F31" s="42"/>
      <c r="G31" s="43"/>
      <c r="H31" s="40"/>
      <c r="I31" s="44"/>
      <c r="J31" s="1"/>
      <c r="K31" s="1"/>
      <c r="L31" s="1"/>
      <c r="M31" s="1"/>
      <c r="N31" s="1"/>
    </row>
    <row r="32" spans="1:14" ht="21" customHeight="1" x14ac:dyDescent="0.35">
      <c r="A32" s="76"/>
      <c r="B32" s="77"/>
      <c r="C32" s="78"/>
      <c r="D32" s="78"/>
      <c r="E32" s="78"/>
      <c r="F32" s="78"/>
      <c r="G32" s="92"/>
      <c r="H32" s="76"/>
      <c r="I32" s="80"/>
      <c r="J32" s="1"/>
      <c r="K32" s="1"/>
      <c r="L32" s="1"/>
      <c r="M32" s="1"/>
      <c r="N32" s="1"/>
    </row>
    <row r="33" spans="1:14" ht="21" customHeight="1" x14ac:dyDescent="0.35">
      <c r="A33" s="76"/>
      <c r="B33" s="77"/>
      <c r="C33" s="78"/>
      <c r="D33" s="78"/>
      <c r="E33" s="78"/>
      <c r="F33" s="78"/>
      <c r="G33" s="92"/>
      <c r="H33" s="76"/>
      <c r="I33" s="80"/>
      <c r="J33" s="1"/>
      <c r="K33" s="1"/>
      <c r="L33" s="1"/>
      <c r="M33" s="1"/>
      <c r="N33" s="1"/>
    </row>
    <row r="34" spans="1:14" ht="21" customHeight="1" x14ac:dyDescent="0.35">
      <c r="A34" s="31">
        <v>5</v>
      </c>
      <c r="B34" s="32" t="s">
        <v>469</v>
      </c>
      <c r="C34" s="33">
        <v>9680</v>
      </c>
      <c r="D34" s="33">
        <v>9680</v>
      </c>
      <c r="E34" s="34" t="s">
        <v>10</v>
      </c>
      <c r="F34" s="33" t="s">
        <v>477</v>
      </c>
      <c r="G34" s="33" t="s">
        <v>477</v>
      </c>
      <c r="H34" s="59" t="s">
        <v>28</v>
      </c>
      <c r="I34" s="73" t="s">
        <v>605</v>
      </c>
      <c r="J34" s="1"/>
      <c r="K34" s="1"/>
      <c r="L34" s="1"/>
      <c r="M34" s="1"/>
      <c r="N34" s="1"/>
    </row>
    <row r="35" spans="1:14" ht="21" customHeight="1" x14ac:dyDescent="0.35">
      <c r="A35" s="35"/>
      <c r="B35" s="36" t="s">
        <v>416</v>
      </c>
      <c r="C35" s="37"/>
      <c r="D35" s="37"/>
      <c r="E35" s="37"/>
      <c r="F35" s="37" t="s">
        <v>167</v>
      </c>
      <c r="G35" s="99" t="s">
        <v>478</v>
      </c>
      <c r="H35" s="60" t="s">
        <v>29</v>
      </c>
      <c r="I35" s="39" t="s">
        <v>479</v>
      </c>
      <c r="J35" s="1"/>
      <c r="K35" s="1"/>
      <c r="L35" s="1"/>
      <c r="M35" s="1"/>
      <c r="N35" s="1"/>
    </row>
    <row r="36" spans="1:14" ht="9.75" customHeight="1" x14ac:dyDescent="0.35">
      <c r="A36" s="40"/>
      <c r="B36" s="41"/>
      <c r="C36" s="42"/>
      <c r="D36" s="42"/>
      <c r="E36" s="42"/>
      <c r="F36" s="42"/>
      <c r="G36" s="43"/>
      <c r="H36" s="40"/>
      <c r="I36" s="44"/>
      <c r="J36" s="1"/>
      <c r="K36" s="1"/>
      <c r="L36" s="1"/>
      <c r="M36" s="1"/>
      <c r="N36" s="1"/>
    </row>
    <row r="37" spans="1:14" ht="21" x14ac:dyDescent="0.35">
      <c r="A37" s="31">
        <v>6</v>
      </c>
      <c r="B37" s="70" t="s">
        <v>124</v>
      </c>
      <c r="C37" s="33">
        <v>497000</v>
      </c>
      <c r="D37" s="33">
        <v>497290.7</v>
      </c>
      <c r="E37" s="34" t="s">
        <v>10</v>
      </c>
      <c r="F37" s="64" t="s">
        <v>126</v>
      </c>
      <c r="G37" s="64" t="s">
        <v>126</v>
      </c>
      <c r="H37" s="59" t="s">
        <v>28</v>
      </c>
      <c r="I37" s="73" t="s">
        <v>480</v>
      </c>
      <c r="J37" s="1"/>
      <c r="K37" s="1"/>
      <c r="L37" s="1"/>
      <c r="M37" s="1"/>
      <c r="N37" s="1"/>
    </row>
    <row r="38" spans="1:14" ht="21" x14ac:dyDescent="0.35">
      <c r="A38" s="35"/>
      <c r="B38" s="36" t="s">
        <v>125</v>
      </c>
      <c r="C38" s="37"/>
      <c r="D38" s="37"/>
      <c r="E38" s="38"/>
      <c r="F38" s="61" t="s">
        <v>127</v>
      </c>
      <c r="G38" s="61" t="s">
        <v>127</v>
      </c>
      <c r="H38" s="60" t="s">
        <v>29</v>
      </c>
      <c r="I38" s="39" t="s">
        <v>133</v>
      </c>
      <c r="J38" s="1"/>
      <c r="K38" s="1"/>
      <c r="L38" s="1"/>
      <c r="M38" s="1"/>
      <c r="N38" s="1"/>
    </row>
    <row r="39" spans="1:14" ht="21" x14ac:dyDescent="0.35">
      <c r="A39" s="35"/>
      <c r="B39" s="69"/>
      <c r="C39" s="48"/>
      <c r="D39" s="48"/>
      <c r="E39" s="48"/>
      <c r="F39" s="37" t="s">
        <v>128</v>
      </c>
      <c r="G39" s="56" t="s">
        <v>162</v>
      </c>
      <c r="H39" s="60" t="s">
        <v>19</v>
      </c>
      <c r="I39" s="39"/>
      <c r="J39" s="1"/>
      <c r="K39" s="1"/>
      <c r="L39" s="1"/>
      <c r="M39" s="1"/>
      <c r="N39" s="1"/>
    </row>
    <row r="40" spans="1:14" ht="12" customHeight="1" x14ac:dyDescent="0.35">
      <c r="A40" s="40"/>
      <c r="B40" s="41"/>
      <c r="C40" s="49"/>
      <c r="D40" s="49"/>
      <c r="E40" s="49"/>
      <c r="F40" s="42"/>
      <c r="G40" s="58"/>
      <c r="H40" s="50"/>
      <c r="I40" s="44"/>
      <c r="J40" s="1"/>
      <c r="K40" s="1"/>
      <c r="L40" s="1"/>
      <c r="M40" s="1"/>
      <c r="N40" s="1"/>
    </row>
    <row r="41" spans="1:14" ht="21" x14ac:dyDescent="0.35">
      <c r="A41" s="31">
        <v>7</v>
      </c>
      <c r="B41" s="32" t="s">
        <v>107</v>
      </c>
      <c r="C41" s="33">
        <v>490000</v>
      </c>
      <c r="D41" s="33">
        <v>491061.34</v>
      </c>
      <c r="E41" s="34" t="s">
        <v>10</v>
      </c>
      <c r="F41" s="64" t="s">
        <v>98</v>
      </c>
      <c r="G41" s="64" t="s">
        <v>98</v>
      </c>
      <c r="H41" s="59" t="s">
        <v>28</v>
      </c>
      <c r="I41" s="73" t="s">
        <v>481</v>
      </c>
      <c r="J41" s="1"/>
      <c r="K41" s="1"/>
      <c r="L41" s="1"/>
      <c r="M41" s="1"/>
      <c r="N41" s="1"/>
    </row>
    <row r="42" spans="1:14" ht="21" x14ac:dyDescent="0.35">
      <c r="A42" s="35"/>
      <c r="B42" s="71" t="s">
        <v>129</v>
      </c>
      <c r="C42" s="48"/>
      <c r="D42" s="48"/>
      <c r="E42" s="48"/>
      <c r="F42" s="37" t="s">
        <v>131</v>
      </c>
      <c r="G42" s="56" t="s">
        <v>132</v>
      </c>
      <c r="H42" s="60" t="s">
        <v>29</v>
      </c>
      <c r="I42" s="39" t="s">
        <v>133</v>
      </c>
      <c r="J42" s="1"/>
      <c r="K42" s="1"/>
      <c r="L42" s="1"/>
      <c r="M42" s="1"/>
      <c r="N42" s="1"/>
    </row>
    <row r="43" spans="1:14" ht="21" x14ac:dyDescent="0.35">
      <c r="A43" s="40"/>
      <c r="B43" s="82" t="s">
        <v>130</v>
      </c>
      <c r="C43" s="49"/>
      <c r="D43" s="49"/>
      <c r="E43" s="49"/>
      <c r="F43" s="42"/>
      <c r="G43" s="84"/>
      <c r="H43" s="85"/>
      <c r="I43" s="44"/>
      <c r="J43" s="1"/>
      <c r="K43" s="1"/>
      <c r="L43" s="1"/>
      <c r="M43" s="1"/>
      <c r="N43" s="1"/>
    </row>
    <row r="44" spans="1:14" ht="21" x14ac:dyDescent="0.35">
      <c r="A44" s="31">
        <v>8</v>
      </c>
      <c r="B44" s="32" t="s">
        <v>107</v>
      </c>
      <c r="C44" s="33">
        <v>477000</v>
      </c>
      <c r="D44" s="33">
        <v>477796.6</v>
      </c>
      <c r="E44" s="34" t="s">
        <v>10</v>
      </c>
      <c r="F44" s="64" t="s">
        <v>98</v>
      </c>
      <c r="G44" s="64" t="s">
        <v>98</v>
      </c>
      <c r="H44" s="59" t="s">
        <v>28</v>
      </c>
      <c r="I44" s="73" t="s">
        <v>484</v>
      </c>
      <c r="J44" s="1"/>
      <c r="K44" s="1"/>
      <c r="L44" s="1"/>
      <c r="M44" s="1"/>
      <c r="N44" s="1"/>
    </row>
    <row r="45" spans="1:14" ht="21" x14ac:dyDescent="0.35">
      <c r="A45" s="35"/>
      <c r="B45" s="36" t="s">
        <v>134</v>
      </c>
      <c r="C45" s="48"/>
      <c r="D45" s="48"/>
      <c r="E45" s="68"/>
      <c r="F45" s="37" t="s">
        <v>482</v>
      </c>
      <c r="G45" s="56" t="s">
        <v>483</v>
      </c>
      <c r="H45" s="60" t="s">
        <v>29</v>
      </c>
      <c r="I45" s="39" t="s">
        <v>133</v>
      </c>
      <c r="J45" s="1"/>
      <c r="K45" s="1"/>
      <c r="L45" s="1"/>
      <c r="M45" s="1"/>
      <c r="N45" s="1"/>
    </row>
    <row r="46" spans="1:14" ht="21" x14ac:dyDescent="0.35">
      <c r="A46" s="35"/>
      <c r="B46" s="36" t="s">
        <v>135</v>
      </c>
      <c r="C46" s="48"/>
      <c r="D46" s="48"/>
      <c r="E46" s="48"/>
      <c r="F46" s="61"/>
      <c r="G46" s="57"/>
      <c r="H46" s="65"/>
      <c r="I46" s="39"/>
      <c r="J46" s="1"/>
      <c r="K46" s="1"/>
      <c r="L46" s="1"/>
      <c r="M46" s="1"/>
      <c r="N46" s="1"/>
    </row>
    <row r="47" spans="1:14" ht="21" customHeight="1" x14ac:dyDescent="0.35">
      <c r="A47" s="40"/>
      <c r="B47" s="41" t="s">
        <v>136</v>
      </c>
      <c r="C47" s="49"/>
      <c r="D47" s="49"/>
      <c r="E47" s="49"/>
      <c r="F47" s="42"/>
      <c r="G47" s="58"/>
      <c r="H47" s="50"/>
      <c r="I47" s="44"/>
      <c r="J47" s="1"/>
      <c r="K47" s="1"/>
      <c r="L47" s="1"/>
      <c r="M47" s="1"/>
      <c r="N47" s="1"/>
    </row>
    <row r="48" spans="1:14" ht="21" x14ac:dyDescent="0.35">
      <c r="A48" s="31">
        <v>9</v>
      </c>
      <c r="B48" s="32" t="s">
        <v>107</v>
      </c>
      <c r="C48" s="33">
        <v>468000</v>
      </c>
      <c r="D48" s="33">
        <v>498162.4</v>
      </c>
      <c r="E48" s="34" t="s">
        <v>10</v>
      </c>
      <c r="F48" s="64" t="s">
        <v>108</v>
      </c>
      <c r="G48" s="72" t="s">
        <v>108</v>
      </c>
      <c r="H48" s="59" t="s">
        <v>28</v>
      </c>
      <c r="I48" s="73" t="s">
        <v>485</v>
      </c>
      <c r="J48" s="1"/>
      <c r="K48" s="1"/>
      <c r="L48" s="1"/>
      <c r="M48" s="1"/>
      <c r="N48" s="1"/>
    </row>
    <row r="49" spans="1:14" ht="21" x14ac:dyDescent="0.35">
      <c r="A49" s="35"/>
      <c r="B49" s="36" t="s">
        <v>137</v>
      </c>
      <c r="C49" s="37"/>
      <c r="D49" s="37"/>
      <c r="E49" s="37"/>
      <c r="F49" s="37" t="s">
        <v>99</v>
      </c>
      <c r="G49" s="56" t="s">
        <v>100</v>
      </c>
      <c r="H49" s="60" t="s">
        <v>29</v>
      </c>
      <c r="I49" s="39" t="s">
        <v>486</v>
      </c>
      <c r="J49" s="1"/>
      <c r="K49" s="1" t="s">
        <v>19</v>
      </c>
      <c r="L49" s="1"/>
      <c r="M49" s="1"/>
      <c r="N49" s="1"/>
    </row>
    <row r="50" spans="1:14" ht="21" x14ac:dyDescent="0.35">
      <c r="A50" s="35"/>
      <c r="B50" s="69" t="s">
        <v>138</v>
      </c>
      <c r="C50" s="37"/>
      <c r="D50" s="37"/>
      <c r="E50" s="37"/>
      <c r="F50" s="57"/>
      <c r="G50" s="62"/>
      <c r="H50" s="60"/>
      <c r="I50" s="39"/>
      <c r="J50" s="1"/>
      <c r="K50" s="1"/>
      <c r="L50" s="1"/>
      <c r="M50" s="1"/>
      <c r="N50" s="1"/>
    </row>
    <row r="51" spans="1:14" ht="9.75" customHeight="1" x14ac:dyDescent="0.35">
      <c r="A51" s="40"/>
      <c r="B51" s="41"/>
      <c r="C51" s="42"/>
      <c r="D51" s="42"/>
      <c r="E51" s="42"/>
      <c r="F51" s="42" t="s">
        <v>19</v>
      </c>
      <c r="G51" s="43"/>
      <c r="H51" s="40"/>
      <c r="I51" s="44"/>
      <c r="J51" s="1"/>
      <c r="K51" s="1" t="s">
        <v>61</v>
      </c>
      <c r="L51" s="1"/>
      <c r="M51" s="1"/>
      <c r="N51" s="1"/>
    </row>
    <row r="52" spans="1:14" ht="21" x14ac:dyDescent="0.35">
      <c r="A52" s="31">
        <v>9</v>
      </c>
      <c r="B52" s="32" t="s">
        <v>107</v>
      </c>
      <c r="C52" s="33">
        <v>490000</v>
      </c>
      <c r="D52" s="33">
        <v>491061.34</v>
      </c>
      <c r="E52" s="34" t="s">
        <v>10</v>
      </c>
      <c r="F52" s="33" t="s">
        <v>103</v>
      </c>
      <c r="G52" s="33" t="s">
        <v>103</v>
      </c>
      <c r="H52" s="31" t="s">
        <v>28</v>
      </c>
      <c r="I52" s="73" t="s">
        <v>489</v>
      </c>
      <c r="J52" s="1" t="s">
        <v>19</v>
      </c>
      <c r="K52" s="1" t="s">
        <v>19</v>
      </c>
      <c r="L52" s="1"/>
      <c r="M52" s="1"/>
      <c r="N52" s="1"/>
    </row>
    <row r="53" spans="1:14" ht="21" x14ac:dyDescent="0.35">
      <c r="A53" s="35"/>
      <c r="B53" s="36" t="s">
        <v>139</v>
      </c>
      <c r="C53" s="37"/>
      <c r="D53" s="37"/>
      <c r="E53" s="37"/>
      <c r="F53" s="57" t="s">
        <v>141</v>
      </c>
      <c r="G53" s="177" t="s">
        <v>141</v>
      </c>
      <c r="H53" s="60" t="s">
        <v>29</v>
      </c>
      <c r="I53" s="39" t="s">
        <v>486</v>
      </c>
      <c r="J53" s="1"/>
      <c r="K53" s="1"/>
      <c r="L53" s="1"/>
      <c r="M53" s="1"/>
      <c r="N53" s="1"/>
    </row>
    <row r="54" spans="1:14" ht="21" x14ac:dyDescent="0.35">
      <c r="A54" s="35"/>
      <c r="B54" s="36" t="s">
        <v>140</v>
      </c>
      <c r="C54" s="37"/>
      <c r="D54" s="37"/>
      <c r="E54" s="37"/>
      <c r="F54" s="37" t="s">
        <v>131</v>
      </c>
      <c r="G54" s="56" t="s">
        <v>132</v>
      </c>
      <c r="H54" s="60"/>
      <c r="I54" s="39"/>
      <c r="J54" s="1"/>
      <c r="K54" s="1"/>
      <c r="L54" s="1"/>
      <c r="M54" s="1"/>
      <c r="N54" s="1"/>
    </row>
    <row r="55" spans="1:14" ht="9" customHeight="1" x14ac:dyDescent="0.35">
      <c r="A55" s="35"/>
      <c r="B55" s="36"/>
      <c r="C55" s="37"/>
      <c r="D55" s="37"/>
      <c r="E55" s="37"/>
      <c r="F55" s="37"/>
      <c r="G55" s="54"/>
      <c r="H55" s="35"/>
      <c r="I55" s="39"/>
      <c r="J55" s="1"/>
      <c r="K55" s="1"/>
      <c r="L55" s="1"/>
      <c r="M55" s="1"/>
      <c r="N55" s="1"/>
    </row>
    <row r="56" spans="1:14" ht="21" x14ac:dyDescent="0.35">
      <c r="A56" s="31">
        <v>10</v>
      </c>
      <c r="B56" s="32" t="s">
        <v>107</v>
      </c>
      <c r="C56" s="33">
        <v>480000</v>
      </c>
      <c r="D56" s="33">
        <v>481158.37</v>
      </c>
      <c r="E56" s="34" t="s">
        <v>10</v>
      </c>
      <c r="F56" s="64" t="s">
        <v>151</v>
      </c>
      <c r="G56" s="64" t="s">
        <v>151</v>
      </c>
      <c r="H56" s="59" t="s">
        <v>28</v>
      </c>
      <c r="I56" s="73" t="s">
        <v>490</v>
      </c>
      <c r="J56" s="1"/>
      <c r="K56" s="1"/>
      <c r="L56" s="1"/>
      <c r="M56" s="1"/>
      <c r="N56" s="1"/>
    </row>
    <row r="57" spans="1:14" ht="21" x14ac:dyDescent="0.35">
      <c r="A57" s="35"/>
      <c r="B57" s="69" t="s">
        <v>149</v>
      </c>
      <c r="C57" s="48"/>
      <c r="D57" s="48"/>
      <c r="E57" s="48"/>
      <c r="F57" s="37" t="s">
        <v>487</v>
      </c>
      <c r="G57" s="56" t="s">
        <v>488</v>
      </c>
      <c r="H57" s="60" t="s">
        <v>29</v>
      </c>
      <c r="I57" s="39" t="s">
        <v>491</v>
      </c>
      <c r="J57" s="1"/>
      <c r="K57" s="1"/>
      <c r="L57" s="1"/>
      <c r="M57" s="1"/>
      <c r="N57" s="1"/>
    </row>
    <row r="58" spans="1:14" ht="21" x14ac:dyDescent="0.35">
      <c r="A58" s="35"/>
      <c r="B58" s="71" t="s">
        <v>150</v>
      </c>
      <c r="C58" s="48"/>
      <c r="D58" s="48"/>
      <c r="E58" s="48"/>
      <c r="F58" s="37"/>
      <c r="G58" s="56"/>
      <c r="H58" s="65"/>
      <c r="I58" s="39"/>
      <c r="J58" s="1"/>
      <c r="K58" s="1"/>
      <c r="L58" s="1"/>
      <c r="M58" s="1"/>
      <c r="N58" s="1"/>
    </row>
    <row r="59" spans="1:14" ht="11.25" customHeight="1" x14ac:dyDescent="0.35">
      <c r="A59" s="40"/>
      <c r="B59" s="41"/>
      <c r="C59" s="49"/>
      <c r="D59" s="49"/>
      <c r="E59" s="49"/>
      <c r="F59" s="42"/>
      <c r="G59" s="58"/>
      <c r="H59" s="50"/>
      <c r="I59" s="44"/>
      <c r="J59" s="1"/>
      <c r="K59" s="1"/>
      <c r="L59" s="1"/>
      <c r="M59" s="1"/>
      <c r="N59" s="1"/>
    </row>
    <row r="60" spans="1:14" ht="21" customHeight="1" x14ac:dyDescent="0.35">
      <c r="A60" s="76"/>
      <c r="B60" s="77"/>
      <c r="E60" s="51"/>
      <c r="F60" s="78"/>
      <c r="G60" s="79"/>
      <c r="H60" s="76"/>
      <c r="I60" s="80"/>
      <c r="J60" s="1"/>
      <c r="K60" s="1"/>
      <c r="L60" s="1"/>
      <c r="M60" s="1"/>
      <c r="N60" s="1"/>
    </row>
    <row r="61" spans="1:14" ht="21" customHeight="1" x14ac:dyDescent="0.35">
      <c r="A61" s="76"/>
      <c r="B61" s="77"/>
      <c r="E61" s="51"/>
      <c r="F61" s="78"/>
      <c r="G61" s="79"/>
      <c r="H61" s="76"/>
      <c r="I61" s="80"/>
      <c r="J61" s="1"/>
      <c r="K61" s="1"/>
      <c r="L61" s="1"/>
      <c r="M61" s="1"/>
      <c r="N61" s="1"/>
    </row>
    <row r="62" spans="1:14" ht="21" customHeight="1" x14ac:dyDescent="0.35">
      <c r="A62" s="76"/>
      <c r="B62" s="77"/>
      <c r="E62" s="51"/>
      <c r="F62" s="78"/>
      <c r="G62" s="79"/>
      <c r="H62" s="76"/>
      <c r="I62" s="80"/>
      <c r="J62" s="1"/>
      <c r="K62" s="1"/>
      <c r="L62" s="1"/>
      <c r="M62" s="1"/>
      <c r="N62" s="1"/>
    </row>
    <row r="63" spans="1:14" ht="21" customHeight="1" x14ac:dyDescent="0.35">
      <c r="A63" s="76"/>
      <c r="B63" s="77"/>
      <c r="E63" s="51"/>
      <c r="F63" s="78"/>
      <c r="G63" s="79"/>
      <c r="H63" s="76"/>
      <c r="I63" s="80"/>
      <c r="J63" s="1"/>
      <c r="K63" s="1"/>
      <c r="L63" s="1"/>
      <c r="M63" s="1"/>
      <c r="N63" s="1"/>
    </row>
    <row r="64" spans="1:14" ht="21" x14ac:dyDescent="0.35">
      <c r="A64" s="31">
        <v>11</v>
      </c>
      <c r="B64" s="32" t="s">
        <v>107</v>
      </c>
      <c r="C64" s="33">
        <v>490000</v>
      </c>
      <c r="D64" s="33">
        <v>494520.73</v>
      </c>
      <c r="E64" s="34" t="s">
        <v>10</v>
      </c>
      <c r="F64" s="64" t="s">
        <v>151</v>
      </c>
      <c r="G64" s="64" t="s">
        <v>151</v>
      </c>
      <c r="H64" s="59" t="s">
        <v>28</v>
      </c>
      <c r="I64" s="73" t="s">
        <v>492</v>
      </c>
      <c r="J64" s="1"/>
      <c r="K64" s="1"/>
      <c r="L64" s="1"/>
      <c r="M64" s="1"/>
      <c r="N64" s="1"/>
    </row>
    <row r="65" spans="1:14" ht="21" x14ac:dyDescent="0.35">
      <c r="A65" s="35"/>
      <c r="B65" s="36" t="s">
        <v>152</v>
      </c>
      <c r="C65" s="48"/>
      <c r="D65" s="48"/>
      <c r="E65" s="68"/>
      <c r="F65" s="37" t="s">
        <v>131</v>
      </c>
      <c r="G65" s="56" t="s">
        <v>132</v>
      </c>
      <c r="H65" s="60" t="s">
        <v>29</v>
      </c>
      <c r="I65" s="39" t="s">
        <v>491</v>
      </c>
      <c r="J65" s="1"/>
      <c r="K65" s="1"/>
      <c r="L65" s="1"/>
      <c r="M65" s="1"/>
      <c r="N65" s="1"/>
    </row>
    <row r="66" spans="1:14" ht="21" x14ac:dyDescent="0.35">
      <c r="A66" s="40"/>
      <c r="B66" s="41" t="s">
        <v>153</v>
      </c>
      <c r="C66" s="49"/>
      <c r="D66" s="49"/>
      <c r="E66" s="49"/>
      <c r="F66" s="86"/>
      <c r="G66" s="87"/>
      <c r="H66" s="85"/>
      <c r="I66" s="44"/>
      <c r="J66" s="1"/>
      <c r="K66" s="1"/>
      <c r="L66" s="1" t="s">
        <v>19</v>
      </c>
      <c r="M66" s="1"/>
      <c r="N66" s="1"/>
    </row>
    <row r="67" spans="1:14" ht="21.75" thickBot="1" x14ac:dyDescent="0.4">
      <c r="A67" s="186" t="s">
        <v>212</v>
      </c>
      <c r="B67" s="187"/>
      <c r="C67" s="74">
        <f>SUM(C11+C14+C17+C20+C23+C26+C29++C34+C37+C41+C44+C48+C52+C56+C64)</f>
        <v>3463869</v>
      </c>
      <c r="D67" s="75">
        <f>SUM(D11+D14+D17+D20+D23+D26+D29+D34+D37+D41+D44+D48+D52+D56+D64)</f>
        <v>3502920.48</v>
      </c>
    </row>
    <row r="68" spans="1:14" ht="15.75" thickTop="1" x14ac:dyDescent="0.25"/>
  </sheetData>
  <mergeCells count="4">
    <mergeCell ref="A4:I4"/>
    <mergeCell ref="A5:I5"/>
    <mergeCell ref="A6:I6"/>
    <mergeCell ref="A67:B67"/>
  </mergeCells>
  <pageMargins left="0" right="0" top="0.15748031496062992" bottom="0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7773-D2BC-469E-8CD9-E51D418877A1}">
  <dimension ref="A2:N66"/>
  <sheetViews>
    <sheetView workbookViewId="0">
      <selection activeCell="E61" sqref="E61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232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233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61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168" t="s">
        <v>493</v>
      </c>
      <c r="C11" s="33">
        <v>8250</v>
      </c>
      <c r="D11" s="33">
        <v>8250</v>
      </c>
      <c r="E11" s="34" t="s">
        <v>10</v>
      </c>
      <c r="F11" s="72" t="s">
        <v>495</v>
      </c>
      <c r="G11" s="72" t="s">
        <v>495</v>
      </c>
      <c r="H11" s="59" t="s">
        <v>28</v>
      </c>
      <c r="I11" s="73" t="s">
        <v>606</v>
      </c>
      <c r="J11" s="1"/>
      <c r="K11" s="1"/>
      <c r="L11" s="1"/>
      <c r="M11" s="1"/>
      <c r="N11" s="1"/>
    </row>
    <row r="12" spans="1:14" ht="21" x14ac:dyDescent="0.35">
      <c r="A12" s="35"/>
      <c r="B12" s="36" t="s">
        <v>494</v>
      </c>
      <c r="C12" s="37"/>
      <c r="D12" s="37"/>
      <c r="E12" s="38"/>
      <c r="F12" s="37" t="s">
        <v>180</v>
      </c>
      <c r="G12" s="56" t="s">
        <v>179</v>
      </c>
      <c r="H12" s="60" t="s">
        <v>29</v>
      </c>
      <c r="I12" s="39" t="s">
        <v>170</v>
      </c>
      <c r="J12" s="1"/>
      <c r="K12" s="1"/>
      <c r="L12" s="1"/>
      <c r="M12" s="1"/>
      <c r="N12" s="1"/>
    </row>
    <row r="13" spans="1:14" ht="12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168" t="s">
        <v>493</v>
      </c>
      <c r="C14" s="33">
        <v>9000</v>
      </c>
      <c r="D14" s="33">
        <v>9000</v>
      </c>
      <c r="E14" s="34" t="s">
        <v>10</v>
      </c>
      <c r="F14" s="64" t="s">
        <v>177</v>
      </c>
      <c r="G14" s="64" t="s">
        <v>177</v>
      </c>
      <c r="H14" s="59" t="s">
        <v>28</v>
      </c>
      <c r="I14" s="73" t="s">
        <v>607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496</v>
      </c>
      <c r="C15" s="37"/>
      <c r="D15" s="37"/>
      <c r="E15" s="38"/>
      <c r="F15" s="37" t="s">
        <v>178</v>
      </c>
      <c r="G15" s="56" t="s">
        <v>181</v>
      </c>
      <c r="H15" s="60" t="s">
        <v>29</v>
      </c>
      <c r="I15" s="39" t="s">
        <v>170</v>
      </c>
      <c r="J15" s="1"/>
      <c r="K15" s="1"/>
      <c r="L15" s="1"/>
      <c r="M15" s="1"/>
      <c r="N15" s="1"/>
    </row>
    <row r="16" spans="1:14" ht="12" customHeight="1" x14ac:dyDescent="0.35">
      <c r="A16" s="40"/>
      <c r="B16" s="41"/>
      <c r="C16" s="49"/>
      <c r="D16" s="49"/>
      <c r="E16" s="49"/>
      <c r="F16" s="42"/>
      <c r="G16" s="58"/>
      <c r="H16" s="50"/>
      <c r="I16" s="44"/>
      <c r="J16" s="1"/>
      <c r="K16" s="1"/>
      <c r="L16" s="1"/>
      <c r="M16" s="1"/>
      <c r="N16" s="1"/>
    </row>
    <row r="17" spans="1:14" ht="21" x14ac:dyDescent="0.35">
      <c r="A17" s="31">
        <v>3</v>
      </c>
      <c r="B17" s="169" t="s">
        <v>497</v>
      </c>
      <c r="C17" s="33">
        <v>14970</v>
      </c>
      <c r="D17" s="33">
        <v>14970</v>
      </c>
      <c r="E17" s="34" t="s">
        <v>10</v>
      </c>
      <c r="F17" s="64" t="s">
        <v>177</v>
      </c>
      <c r="G17" s="64" t="s">
        <v>177</v>
      </c>
      <c r="H17" s="59" t="s">
        <v>28</v>
      </c>
      <c r="I17" s="73" t="s">
        <v>608</v>
      </c>
      <c r="J17" s="1"/>
      <c r="K17" s="1"/>
      <c r="L17" s="1"/>
      <c r="M17" s="1"/>
      <c r="N17" s="1"/>
    </row>
    <row r="18" spans="1:14" ht="21" x14ac:dyDescent="0.35">
      <c r="A18" s="35"/>
      <c r="B18" s="36" t="s">
        <v>498</v>
      </c>
      <c r="C18" s="37"/>
      <c r="D18" s="37"/>
      <c r="E18" s="38"/>
      <c r="F18" s="37" t="s">
        <v>195</v>
      </c>
      <c r="G18" s="56" t="s">
        <v>196</v>
      </c>
      <c r="H18" s="60" t="s">
        <v>29</v>
      </c>
      <c r="I18" s="39" t="s">
        <v>170</v>
      </c>
      <c r="J18" s="1"/>
      <c r="K18" s="1"/>
      <c r="L18" s="1"/>
      <c r="M18" s="1"/>
      <c r="N18" s="1"/>
    </row>
    <row r="19" spans="1:14" ht="12" customHeight="1" x14ac:dyDescent="0.35">
      <c r="A19" s="40"/>
      <c r="B19" s="41"/>
      <c r="C19" s="49"/>
      <c r="D19" s="49"/>
      <c r="E19" s="49"/>
      <c r="F19" s="42"/>
      <c r="G19" s="58"/>
      <c r="H19" s="50"/>
      <c r="I19" s="44"/>
      <c r="J19" s="1"/>
      <c r="K19" s="1"/>
      <c r="L19" s="1"/>
      <c r="M19" s="1"/>
      <c r="N19" s="1"/>
    </row>
    <row r="20" spans="1:14" ht="21" x14ac:dyDescent="0.35">
      <c r="A20" s="31">
        <v>4</v>
      </c>
      <c r="B20" s="169" t="s">
        <v>497</v>
      </c>
      <c r="C20" s="33">
        <v>18000</v>
      </c>
      <c r="D20" s="33">
        <v>18000</v>
      </c>
      <c r="E20" s="34" t="s">
        <v>10</v>
      </c>
      <c r="F20" s="64" t="s">
        <v>177</v>
      </c>
      <c r="G20" s="64" t="s">
        <v>177</v>
      </c>
      <c r="H20" s="59" t="s">
        <v>28</v>
      </c>
      <c r="I20" s="73" t="s">
        <v>609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499</v>
      </c>
      <c r="C21" s="37"/>
      <c r="D21" s="37"/>
      <c r="E21" s="38"/>
      <c r="F21" s="37" t="s">
        <v>500</v>
      </c>
      <c r="G21" s="56" t="s">
        <v>501</v>
      </c>
      <c r="H21" s="60" t="s">
        <v>29</v>
      </c>
      <c r="I21" s="39" t="s">
        <v>170</v>
      </c>
      <c r="J21" s="1"/>
      <c r="K21" s="1"/>
      <c r="L21" s="1"/>
      <c r="M21" s="1"/>
      <c r="N21" s="1"/>
    </row>
    <row r="22" spans="1:14" ht="11.25" customHeight="1" x14ac:dyDescent="0.35">
      <c r="A22" s="40"/>
      <c r="B22" s="41"/>
      <c r="C22" s="49"/>
      <c r="D22" s="49"/>
      <c r="E22" s="49"/>
      <c r="F22" s="42"/>
      <c r="G22" s="58"/>
      <c r="H22" s="50"/>
      <c r="I22" s="44"/>
      <c r="J22" s="1"/>
      <c r="K22" s="1"/>
      <c r="L22" s="1"/>
      <c r="M22" s="1"/>
      <c r="N22" s="1"/>
    </row>
    <row r="23" spans="1:14" ht="21" x14ac:dyDescent="0.35">
      <c r="A23" s="31">
        <v>5</v>
      </c>
      <c r="B23" s="169" t="s">
        <v>497</v>
      </c>
      <c r="C23" s="33">
        <v>6000</v>
      </c>
      <c r="D23" s="33">
        <v>6000</v>
      </c>
      <c r="E23" s="34" t="s">
        <v>10</v>
      </c>
      <c r="F23" s="64" t="s">
        <v>177</v>
      </c>
      <c r="G23" s="64" t="s">
        <v>177</v>
      </c>
      <c r="H23" s="59" t="s">
        <v>28</v>
      </c>
      <c r="I23" s="73" t="s">
        <v>610</v>
      </c>
      <c r="J23" s="1"/>
      <c r="K23" s="1"/>
      <c r="L23" s="1"/>
      <c r="M23" s="1"/>
      <c r="N23" s="1"/>
    </row>
    <row r="24" spans="1:14" ht="21" x14ac:dyDescent="0.35">
      <c r="A24" s="35"/>
      <c r="B24" s="36" t="s">
        <v>502</v>
      </c>
      <c r="C24" s="48"/>
      <c r="D24" s="48"/>
      <c r="E24" s="68"/>
      <c r="F24" s="37" t="s">
        <v>34</v>
      </c>
      <c r="G24" s="56" t="s">
        <v>198</v>
      </c>
      <c r="H24" s="60" t="s">
        <v>29</v>
      </c>
      <c r="I24" s="39" t="s">
        <v>170</v>
      </c>
      <c r="J24" s="1"/>
      <c r="K24" s="1"/>
      <c r="L24" s="1"/>
      <c r="M24" s="1"/>
      <c r="N24" s="1"/>
    </row>
    <row r="25" spans="1:14" ht="11.25" customHeight="1" x14ac:dyDescent="0.35">
      <c r="A25" s="40"/>
      <c r="B25" s="41"/>
      <c r="C25" s="49"/>
      <c r="D25" s="49"/>
      <c r="E25" s="49"/>
      <c r="F25" s="42"/>
      <c r="G25" s="58"/>
      <c r="H25" s="50"/>
      <c r="I25" s="44"/>
      <c r="J25" s="1"/>
      <c r="K25" s="1"/>
      <c r="L25" s="1"/>
      <c r="M25" s="1"/>
      <c r="N25" s="1"/>
    </row>
    <row r="26" spans="1:14" ht="21" x14ac:dyDescent="0.35">
      <c r="A26" s="31">
        <v>6</v>
      </c>
      <c r="B26" s="32" t="s">
        <v>164</v>
      </c>
      <c r="C26" s="33">
        <v>48000</v>
      </c>
      <c r="D26" s="33">
        <v>48000</v>
      </c>
      <c r="E26" s="34" t="s">
        <v>10</v>
      </c>
      <c r="F26" s="64" t="s">
        <v>48</v>
      </c>
      <c r="G26" s="64" t="s">
        <v>48</v>
      </c>
      <c r="H26" s="59" t="s">
        <v>28</v>
      </c>
      <c r="I26" s="73" t="s">
        <v>611</v>
      </c>
      <c r="J26" s="1"/>
      <c r="K26" s="1"/>
      <c r="L26" s="1"/>
      <c r="M26" s="1"/>
      <c r="N26" s="1"/>
    </row>
    <row r="27" spans="1:14" ht="21" x14ac:dyDescent="0.35">
      <c r="A27" s="35"/>
      <c r="B27" s="36" t="s">
        <v>503</v>
      </c>
      <c r="C27" s="48"/>
      <c r="D27" s="48"/>
      <c r="E27" s="68"/>
      <c r="F27" s="37" t="s">
        <v>183</v>
      </c>
      <c r="G27" s="56" t="s">
        <v>182</v>
      </c>
      <c r="H27" s="60" t="s">
        <v>29</v>
      </c>
      <c r="I27" s="39" t="s">
        <v>506</v>
      </c>
      <c r="J27" s="1"/>
      <c r="K27" s="1"/>
      <c r="L27" s="1"/>
      <c r="M27" s="1"/>
      <c r="N27" s="1"/>
    </row>
    <row r="28" spans="1:14" ht="21" customHeight="1" x14ac:dyDescent="0.35">
      <c r="A28" s="40"/>
      <c r="B28" s="41" t="s">
        <v>504</v>
      </c>
      <c r="C28" s="49"/>
      <c r="D28" s="49"/>
      <c r="E28" s="49"/>
      <c r="F28" s="42"/>
      <c r="G28" s="58"/>
      <c r="H28" s="50"/>
      <c r="I28" s="44"/>
      <c r="J28" s="1"/>
      <c r="K28" s="1"/>
      <c r="L28" s="1"/>
      <c r="M28" s="1"/>
      <c r="N28" s="1"/>
    </row>
    <row r="29" spans="1:14" ht="23.25" customHeight="1" x14ac:dyDescent="0.25"/>
    <row r="30" spans="1:14" ht="21.75" customHeight="1" x14ac:dyDescent="0.25"/>
    <row r="31" spans="1:14" ht="20.25" customHeight="1" x14ac:dyDescent="0.25"/>
    <row r="32" spans="1:14" ht="23.25" x14ac:dyDescent="0.35">
      <c r="A32" s="1"/>
      <c r="B32" s="1"/>
      <c r="C32" s="2"/>
      <c r="D32" s="2"/>
      <c r="E32" s="3"/>
      <c r="F32" s="4"/>
      <c r="H32" s="3"/>
      <c r="I32" s="6"/>
      <c r="J32" s="1"/>
      <c r="K32" s="1"/>
      <c r="L32" s="1"/>
      <c r="M32" s="1"/>
      <c r="N32" s="1"/>
    </row>
    <row r="33" spans="1:14" ht="21" x14ac:dyDescent="0.35">
      <c r="A33" s="31">
        <v>7</v>
      </c>
      <c r="B33" s="32" t="s">
        <v>164</v>
      </c>
      <c r="C33" s="33">
        <v>5000</v>
      </c>
      <c r="D33" s="33">
        <v>5000</v>
      </c>
      <c r="E33" s="34" t="s">
        <v>10</v>
      </c>
      <c r="F33" s="64" t="s">
        <v>48</v>
      </c>
      <c r="G33" s="64" t="s">
        <v>48</v>
      </c>
      <c r="H33" s="31" t="s">
        <v>28</v>
      </c>
      <c r="I33" s="73" t="s">
        <v>612</v>
      </c>
      <c r="J33" s="1" t="s">
        <v>19</v>
      </c>
      <c r="K33" s="1" t="s">
        <v>19</v>
      </c>
      <c r="L33" s="1"/>
      <c r="M33" s="1"/>
      <c r="N33" s="1"/>
    </row>
    <row r="34" spans="1:14" ht="21" x14ac:dyDescent="0.35">
      <c r="A34" s="35"/>
      <c r="B34" s="36" t="s">
        <v>505</v>
      </c>
      <c r="C34" s="37"/>
      <c r="D34" s="37"/>
      <c r="E34" s="37"/>
      <c r="F34" s="37" t="s">
        <v>63</v>
      </c>
      <c r="G34" s="62" t="s">
        <v>64</v>
      </c>
      <c r="H34" s="60" t="s">
        <v>29</v>
      </c>
      <c r="I34" s="39" t="s">
        <v>506</v>
      </c>
      <c r="J34" s="1"/>
      <c r="K34" s="1"/>
      <c r="L34" s="1"/>
      <c r="M34" s="1"/>
      <c r="N34" s="1"/>
    </row>
    <row r="35" spans="1:14" ht="9" customHeight="1" x14ac:dyDescent="0.35">
      <c r="A35" s="35"/>
      <c r="B35" s="36"/>
      <c r="C35" s="37"/>
      <c r="D35" s="37"/>
      <c r="E35" s="37"/>
      <c r="F35" s="37"/>
      <c r="G35" s="54"/>
      <c r="H35" s="35"/>
      <c r="I35" s="39"/>
      <c r="J35" s="1"/>
      <c r="K35" s="1"/>
      <c r="L35" s="1"/>
      <c r="M35" s="1"/>
      <c r="N35" s="1"/>
    </row>
    <row r="36" spans="1:14" ht="21" x14ac:dyDescent="0.35">
      <c r="A36" s="31">
        <v>8</v>
      </c>
      <c r="B36" s="32" t="s">
        <v>185</v>
      </c>
      <c r="C36" s="33">
        <v>16400</v>
      </c>
      <c r="D36" s="33">
        <v>16400</v>
      </c>
      <c r="E36" s="34" t="s">
        <v>10</v>
      </c>
      <c r="F36" s="64" t="s">
        <v>48</v>
      </c>
      <c r="G36" s="64" t="s">
        <v>48</v>
      </c>
      <c r="H36" s="31" t="s">
        <v>28</v>
      </c>
      <c r="I36" s="73" t="s">
        <v>613</v>
      </c>
      <c r="J36" s="1" t="s">
        <v>19</v>
      </c>
      <c r="K36" s="1" t="s">
        <v>19</v>
      </c>
      <c r="L36" s="1"/>
      <c r="M36" s="1"/>
      <c r="N36" s="1"/>
    </row>
    <row r="37" spans="1:14" ht="21" x14ac:dyDescent="0.35">
      <c r="A37" s="35"/>
      <c r="B37" s="71" t="s">
        <v>186</v>
      </c>
      <c r="C37" s="37"/>
      <c r="D37" s="37"/>
      <c r="E37" s="68"/>
      <c r="F37" s="37" t="s">
        <v>187</v>
      </c>
      <c r="G37" s="62" t="s">
        <v>188</v>
      </c>
      <c r="H37" s="60" t="s">
        <v>29</v>
      </c>
      <c r="I37" s="39" t="s">
        <v>506</v>
      </c>
      <c r="J37" s="1"/>
      <c r="K37" s="1"/>
      <c r="L37" s="1"/>
      <c r="M37" s="1"/>
      <c r="N37" s="1"/>
    </row>
    <row r="38" spans="1:14" ht="9.75" customHeight="1" x14ac:dyDescent="0.35">
      <c r="A38" s="40"/>
      <c r="B38" s="41"/>
      <c r="C38" s="42"/>
      <c r="D38" s="42"/>
      <c r="E38" s="42"/>
      <c r="F38" s="42"/>
      <c r="G38" s="58"/>
      <c r="H38" s="40"/>
      <c r="I38" s="44"/>
      <c r="J38" s="1"/>
      <c r="K38" s="1"/>
      <c r="L38" s="1"/>
      <c r="M38" s="1"/>
      <c r="N38" s="1"/>
    </row>
    <row r="39" spans="1:14" ht="21" x14ac:dyDescent="0.35">
      <c r="A39" s="31">
        <v>9</v>
      </c>
      <c r="B39" s="70" t="s">
        <v>507</v>
      </c>
      <c r="C39" s="33">
        <v>24000</v>
      </c>
      <c r="D39" s="33">
        <v>24000</v>
      </c>
      <c r="E39" s="34" t="s">
        <v>10</v>
      </c>
      <c r="F39" s="37" t="s">
        <v>143</v>
      </c>
      <c r="G39" s="37" t="s">
        <v>143</v>
      </c>
      <c r="H39" s="59" t="s">
        <v>28</v>
      </c>
      <c r="I39" s="73" t="s">
        <v>614</v>
      </c>
      <c r="J39" s="1"/>
      <c r="K39" s="1"/>
      <c r="L39" s="1"/>
      <c r="M39" s="1"/>
      <c r="N39" s="1"/>
    </row>
    <row r="40" spans="1:14" ht="21" x14ac:dyDescent="0.35">
      <c r="A40" s="35"/>
      <c r="B40" s="36" t="s">
        <v>508</v>
      </c>
      <c r="C40" s="37"/>
      <c r="D40" s="37"/>
      <c r="E40" s="37"/>
      <c r="F40" s="37" t="s">
        <v>27</v>
      </c>
      <c r="G40" s="56" t="s">
        <v>35</v>
      </c>
      <c r="H40" s="60" t="s">
        <v>29</v>
      </c>
      <c r="I40" s="39" t="s">
        <v>465</v>
      </c>
      <c r="J40" s="1"/>
      <c r="K40" s="1" t="s">
        <v>19</v>
      </c>
      <c r="L40" s="1"/>
      <c r="M40" s="1"/>
      <c r="N40" s="1"/>
    </row>
    <row r="41" spans="1:14" ht="9.75" customHeight="1" x14ac:dyDescent="0.35">
      <c r="A41" s="40"/>
      <c r="B41" s="41"/>
      <c r="C41" s="42"/>
      <c r="D41" s="42"/>
      <c r="E41" s="42"/>
      <c r="F41" s="42" t="s">
        <v>19</v>
      </c>
      <c r="G41" s="43"/>
      <c r="H41" s="40"/>
      <c r="I41" s="44"/>
      <c r="J41" s="1"/>
      <c r="K41" s="1" t="s">
        <v>61</v>
      </c>
      <c r="L41" s="1"/>
      <c r="M41" s="1"/>
      <c r="N41" s="1"/>
    </row>
    <row r="42" spans="1:14" ht="21" x14ac:dyDescent="0.35">
      <c r="A42" s="31">
        <v>10</v>
      </c>
      <c r="B42" s="169" t="s">
        <v>509</v>
      </c>
      <c r="C42" s="33">
        <v>58800</v>
      </c>
      <c r="D42" s="33">
        <v>58800</v>
      </c>
      <c r="E42" s="34" t="s">
        <v>10</v>
      </c>
      <c r="F42" s="64" t="s">
        <v>177</v>
      </c>
      <c r="G42" s="64" t="s">
        <v>177</v>
      </c>
      <c r="H42" s="59" t="s">
        <v>28</v>
      </c>
      <c r="I42" s="73" t="s">
        <v>615</v>
      </c>
      <c r="J42" s="1"/>
      <c r="K42" s="1"/>
      <c r="L42" s="1"/>
      <c r="M42" s="1"/>
      <c r="N42" s="1"/>
    </row>
    <row r="43" spans="1:14" ht="21" x14ac:dyDescent="0.35">
      <c r="A43" s="35"/>
      <c r="B43" s="36" t="s">
        <v>510</v>
      </c>
      <c r="C43" s="48"/>
      <c r="D43" s="48"/>
      <c r="E43" s="68"/>
      <c r="F43" s="37" t="s">
        <v>191</v>
      </c>
      <c r="G43" s="56" t="s">
        <v>192</v>
      </c>
      <c r="H43" s="60" t="s">
        <v>29</v>
      </c>
      <c r="I43" s="39" t="s">
        <v>506</v>
      </c>
      <c r="J43" s="1"/>
      <c r="K43" s="1"/>
      <c r="L43" s="1"/>
      <c r="M43" s="1"/>
      <c r="N43" s="1"/>
    </row>
    <row r="44" spans="1:14" ht="11.25" customHeight="1" x14ac:dyDescent="0.35">
      <c r="A44" s="40"/>
      <c r="B44" s="41"/>
      <c r="C44" s="49"/>
      <c r="D44" s="49"/>
      <c r="E44" s="49"/>
      <c r="F44" s="42"/>
      <c r="G44" s="58"/>
      <c r="H44" s="50"/>
      <c r="I44" s="44"/>
      <c r="J44" s="1"/>
      <c r="K44" s="1"/>
      <c r="L44" s="1"/>
      <c r="M44" s="1"/>
      <c r="N44" s="1"/>
    </row>
    <row r="45" spans="1:14" ht="21" x14ac:dyDescent="0.35">
      <c r="A45" s="31">
        <v>11</v>
      </c>
      <c r="B45" s="168" t="s">
        <v>511</v>
      </c>
      <c r="C45" s="33">
        <v>70000</v>
      </c>
      <c r="D45" s="33">
        <v>70000</v>
      </c>
      <c r="E45" s="34" t="s">
        <v>10</v>
      </c>
      <c r="F45" s="64" t="s">
        <v>512</v>
      </c>
      <c r="G45" s="64" t="s">
        <v>512</v>
      </c>
      <c r="H45" s="59" t="s">
        <v>28</v>
      </c>
      <c r="I45" s="73" t="s">
        <v>616</v>
      </c>
      <c r="J45" s="1"/>
      <c r="K45" s="1"/>
      <c r="L45" s="1"/>
      <c r="M45" s="1"/>
      <c r="N45" s="1"/>
    </row>
    <row r="46" spans="1:14" ht="21" x14ac:dyDescent="0.35">
      <c r="A46" s="35"/>
      <c r="B46" s="36" t="s">
        <v>19</v>
      </c>
      <c r="C46" s="48"/>
      <c r="D46" s="48"/>
      <c r="E46" s="68"/>
      <c r="F46" s="37" t="s">
        <v>210</v>
      </c>
      <c r="G46" s="56" t="s">
        <v>557</v>
      </c>
      <c r="H46" s="60" t="s">
        <v>29</v>
      </c>
      <c r="I46" s="39" t="s">
        <v>513</v>
      </c>
      <c r="J46" s="1"/>
      <c r="K46" s="1"/>
      <c r="L46" s="1"/>
      <c r="M46" s="1"/>
      <c r="N46" s="1"/>
    </row>
    <row r="47" spans="1:14" ht="11.25" customHeight="1" x14ac:dyDescent="0.35">
      <c r="A47" s="40"/>
      <c r="B47" s="41"/>
      <c r="C47" s="49"/>
      <c r="D47" s="49"/>
      <c r="E47" s="49"/>
      <c r="F47" s="42"/>
      <c r="G47" s="58"/>
      <c r="H47" s="50"/>
      <c r="I47" s="44"/>
      <c r="J47" s="1"/>
      <c r="K47" s="1"/>
      <c r="L47" s="1"/>
      <c r="M47" s="1"/>
      <c r="N47" s="1"/>
    </row>
    <row r="48" spans="1:14" ht="21" x14ac:dyDescent="0.35">
      <c r="A48" s="31">
        <v>12</v>
      </c>
      <c r="B48" s="168" t="s">
        <v>514</v>
      </c>
      <c r="C48" s="33">
        <v>40000</v>
      </c>
      <c r="D48" s="33">
        <v>40000</v>
      </c>
      <c r="E48" s="34" t="s">
        <v>10</v>
      </c>
      <c r="F48" s="33" t="s">
        <v>515</v>
      </c>
      <c r="G48" s="33" t="s">
        <v>515</v>
      </c>
      <c r="H48" s="59" t="s">
        <v>28</v>
      </c>
      <c r="I48" s="73" t="s">
        <v>617</v>
      </c>
      <c r="J48" s="1"/>
      <c r="K48" s="1"/>
      <c r="L48" s="1"/>
      <c r="M48" s="1"/>
      <c r="N48" s="1"/>
    </row>
    <row r="49" spans="1:14" ht="21" x14ac:dyDescent="0.35">
      <c r="A49" s="35"/>
      <c r="B49" s="36" t="s">
        <v>409</v>
      </c>
      <c r="C49" s="48"/>
      <c r="D49" s="48"/>
      <c r="E49" s="68"/>
      <c r="F49" s="37" t="s">
        <v>189</v>
      </c>
      <c r="G49" s="56" t="s">
        <v>190</v>
      </c>
      <c r="H49" s="60" t="s">
        <v>29</v>
      </c>
      <c r="I49" s="39" t="s">
        <v>516</v>
      </c>
      <c r="J49" s="1"/>
      <c r="K49" s="1"/>
      <c r="L49" s="1"/>
      <c r="M49" s="1"/>
      <c r="N49" s="1"/>
    </row>
    <row r="50" spans="1:14" ht="11.25" customHeight="1" x14ac:dyDescent="0.35">
      <c r="A50" s="40"/>
      <c r="B50" s="41"/>
      <c r="C50" s="49"/>
      <c r="D50" s="49"/>
      <c r="E50" s="49"/>
      <c r="F50" s="42"/>
      <c r="G50" s="58"/>
      <c r="H50" s="50"/>
      <c r="I50" s="44"/>
      <c r="J50" s="1"/>
      <c r="K50" s="1"/>
      <c r="L50" s="1"/>
      <c r="M50" s="1"/>
      <c r="N50" s="1"/>
    </row>
    <row r="51" spans="1:14" ht="18.75" x14ac:dyDescent="0.3">
      <c r="A51" s="31">
        <v>13</v>
      </c>
      <c r="B51" s="170" t="s">
        <v>517</v>
      </c>
      <c r="C51" s="171">
        <v>2170</v>
      </c>
      <c r="D51" s="172">
        <v>2170</v>
      </c>
      <c r="E51" s="34" t="s">
        <v>10</v>
      </c>
      <c r="F51" s="55" t="s">
        <v>437</v>
      </c>
      <c r="G51" s="55" t="s">
        <v>437</v>
      </c>
      <c r="H51" s="59" t="s">
        <v>28</v>
      </c>
      <c r="I51" s="73" t="s">
        <v>618</v>
      </c>
    </row>
    <row r="52" spans="1:14" ht="18.75" x14ac:dyDescent="0.3">
      <c r="A52" s="35"/>
      <c r="B52" s="65" t="s">
        <v>416</v>
      </c>
      <c r="C52" s="38"/>
      <c r="D52" s="152"/>
      <c r="E52" s="35"/>
      <c r="F52" s="37" t="s">
        <v>193</v>
      </c>
      <c r="G52" s="56" t="s">
        <v>518</v>
      </c>
      <c r="H52" s="60" t="s">
        <v>29</v>
      </c>
      <c r="I52" s="39" t="s">
        <v>519</v>
      </c>
    </row>
    <row r="53" spans="1:14" ht="10.5" customHeight="1" x14ac:dyDescent="0.3">
      <c r="A53" s="40"/>
      <c r="B53" s="85"/>
      <c r="C53" s="43"/>
      <c r="D53" s="155"/>
      <c r="E53" s="40"/>
      <c r="F53" s="42"/>
      <c r="G53" s="161"/>
      <c r="H53" s="141"/>
      <c r="I53" s="44"/>
    </row>
    <row r="54" spans="1:14" ht="18.75" x14ac:dyDescent="0.3">
      <c r="A54" s="31">
        <v>14</v>
      </c>
      <c r="B54" s="170" t="s">
        <v>517</v>
      </c>
      <c r="C54" s="171">
        <v>2870</v>
      </c>
      <c r="D54" s="172">
        <v>2870</v>
      </c>
      <c r="E54" s="34" t="s">
        <v>10</v>
      </c>
      <c r="F54" s="55" t="s">
        <v>437</v>
      </c>
      <c r="G54" s="55" t="s">
        <v>437</v>
      </c>
      <c r="H54" s="59" t="s">
        <v>28</v>
      </c>
      <c r="I54" s="73" t="s">
        <v>619</v>
      </c>
    </row>
    <row r="55" spans="1:14" ht="18.75" x14ac:dyDescent="0.3">
      <c r="A55" s="35"/>
      <c r="B55" s="65" t="s">
        <v>347</v>
      </c>
      <c r="C55" s="38"/>
      <c r="D55" s="152"/>
      <c r="E55" s="35"/>
      <c r="F55" s="37" t="s">
        <v>194</v>
      </c>
      <c r="G55" s="56" t="s">
        <v>520</v>
      </c>
      <c r="H55" s="60" t="s">
        <v>29</v>
      </c>
      <c r="I55" s="39" t="s">
        <v>519</v>
      </c>
    </row>
    <row r="56" spans="1:14" ht="10.5" customHeight="1" x14ac:dyDescent="0.3">
      <c r="A56" s="40"/>
      <c r="B56" s="85"/>
      <c r="C56" s="43"/>
      <c r="D56" s="155"/>
      <c r="E56" s="40"/>
      <c r="F56" s="42"/>
      <c r="G56" s="161"/>
      <c r="H56" s="141"/>
      <c r="I56" s="44"/>
    </row>
    <row r="57" spans="1:14" ht="21" x14ac:dyDescent="0.35">
      <c r="A57" s="31">
        <v>15</v>
      </c>
      <c r="B57" s="32" t="s">
        <v>157</v>
      </c>
      <c r="C57" s="33">
        <v>100000</v>
      </c>
      <c r="D57" s="33">
        <v>109156.23</v>
      </c>
      <c r="E57" s="34" t="s">
        <v>10</v>
      </c>
      <c r="F57" s="64" t="s">
        <v>98</v>
      </c>
      <c r="G57" s="64" t="s">
        <v>98</v>
      </c>
      <c r="H57" s="59" t="s">
        <v>28</v>
      </c>
      <c r="I57" s="73" t="s">
        <v>521</v>
      </c>
      <c r="J57" s="1"/>
      <c r="K57" s="1"/>
      <c r="L57" s="1"/>
      <c r="M57" s="1"/>
      <c r="N57" s="1"/>
    </row>
    <row r="58" spans="1:14" ht="21" x14ac:dyDescent="0.35">
      <c r="A58" s="35"/>
      <c r="B58" s="36" t="s">
        <v>158</v>
      </c>
      <c r="C58" s="48"/>
      <c r="D58" s="48"/>
      <c r="E58" s="48"/>
      <c r="F58" s="37" t="s">
        <v>127</v>
      </c>
      <c r="G58" s="37" t="s">
        <v>127</v>
      </c>
      <c r="H58" s="60" t="s">
        <v>29</v>
      </c>
      <c r="I58" s="39" t="s">
        <v>522</v>
      </c>
      <c r="J58" s="1"/>
      <c r="K58" s="1"/>
      <c r="L58" s="1"/>
      <c r="M58" s="1"/>
      <c r="N58" s="1"/>
    </row>
    <row r="59" spans="1:14" ht="21" x14ac:dyDescent="0.35">
      <c r="A59" s="40"/>
      <c r="B59" s="41" t="s">
        <v>153</v>
      </c>
      <c r="C59" s="49"/>
      <c r="D59" s="49"/>
      <c r="E59" s="49"/>
      <c r="F59" s="42" t="s">
        <v>159</v>
      </c>
      <c r="G59" s="87" t="s">
        <v>160</v>
      </c>
      <c r="H59" s="85"/>
      <c r="I59" s="44"/>
      <c r="J59" s="1"/>
      <c r="K59" s="1"/>
      <c r="L59" s="1"/>
      <c r="M59" s="1"/>
      <c r="N59" s="1"/>
    </row>
    <row r="60" spans="1:14" ht="21.75" thickBot="1" x14ac:dyDescent="0.4">
      <c r="A60" s="186" t="s">
        <v>212</v>
      </c>
      <c r="B60" s="187"/>
      <c r="C60" s="74">
        <f>SUM(C11+C14+C17+C20+C23+C26+C33+C36+C39+C42+C45+C48+C51+C54+C57)</f>
        <v>423460</v>
      </c>
      <c r="D60" s="191">
        <f>SUM(D11+D14+D17+D20+D23+D26+D33+D36+D39+D42+D45+D48+D51+D54+D57)</f>
        <v>432616.23</v>
      </c>
    </row>
    <row r="61" spans="1:14" ht="15.75" thickTop="1" x14ac:dyDescent="0.25"/>
    <row r="65" spans="5:6" x14ac:dyDescent="0.25">
      <c r="E65" s="5" t="s">
        <v>19</v>
      </c>
    </row>
    <row r="66" spans="5:6" x14ac:dyDescent="0.25">
      <c r="F66" s="52" t="s">
        <v>19</v>
      </c>
    </row>
  </sheetData>
  <mergeCells count="4">
    <mergeCell ref="A4:I4"/>
    <mergeCell ref="A5:I5"/>
    <mergeCell ref="A6:I6"/>
    <mergeCell ref="A60:B60"/>
  </mergeCells>
  <pageMargins left="0" right="0" top="0.15748031496062992" bottom="0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E2E2-8F42-473E-B254-EC76FA417D8C}">
  <dimension ref="A2:N30"/>
  <sheetViews>
    <sheetView workbookViewId="0">
      <selection activeCell="E29" sqref="E29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2" spans="1:14" ht="23.25" x14ac:dyDescent="0.35">
      <c r="A2" s="1"/>
      <c r="B2" s="1"/>
      <c r="C2" s="2"/>
      <c r="D2" s="2"/>
      <c r="E2" s="3"/>
      <c r="F2" s="4"/>
      <c r="H2" s="3"/>
      <c r="I2" s="6" t="s">
        <v>0</v>
      </c>
      <c r="J2" s="1"/>
      <c r="K2" s="1"/>
      <c r="L2" s="1"/>
    </row>
    <row r="3" spans="1:14" ht="23.25" x14ac:dyDescent="0.35">
      <c r="A3" s="1"/>
      <c r="B3" s="1"/>
      <c r="C3" s="2"/>
      <c r="D3" s="2"/>
      <c r="E3" s="3"/>
      <c r="F3" s="4"/>
      <c r="H3" s="3"/>
      <c r="I3" s="6"/>
      <c r="J3" s="1"/>
      <c r="K3" s="1"/>
      <c r="L3" s="1"/>
    </row>
    <row r="4" spans="1:14" ht="21" x14ac:dyDescent="0.35">
      <c r="A4" s="180" t="s">
        <v>234</v>
      </c>
      <c r="B4" s="180"/>
      <c r="C4" s="180"/>
      <c r="D4" s="180"/>
      <c r="E4" s="180"/>
      <c r="F4" s="180"/>
      <c r="G4" s="180"/>
      <c r="H4" s="180"/>
      <c r="I4" s="180"/>
      <c r="J4" s="1"/>
      <c r="K4" s="1"/>
      <c r="L4" s="1"/>
      <c r="M4" s="1"/>
      <c r="N4" s="1"/>
    </row>
    <row r="5" spans="1:14" ht="21" x14ac:dyDescent="0.35">
      <c r="A5" s="180" t="s">
        <v>18</v>
      </c>
      <c r="B5" s="180"/>
      <c r="C5" s="180"/>
      <c r="D5" s="180"/>
      <c r="E5" s="180"/>
      <c r="F5" s="180"/>
      <c r="G5" s="180"/>
      <c r="H5" s="180"/>
      <c r="I5" s="180"/>
      <c r="J5" s="1"/>
      <c r="K5" s="1"/>
      <c r="L5" s="1"/>
      <c r="M5" s="1"/>
      <c r="N5" s="1"/>
    </row>
    <row r="6" spans="1:14" ht="21" x14ac:dyDescent="0.35">
      <c r="A6" s="180" t="s">
        <v>235</v>
      </c>
      <c r="B6" s="180"/>
      <c r="C6" s="180"/>
      <c r="D6" s="180"/>
      <c r="E6" s="180"/>
      <c r="F6" s="180"/>
      <c r="G6" s="180"/>
      <c r="H6" s="180"/>
      <c r="I6" s="180"/>
      <c r="J6" s="1"/>
      <c r="K6" s="1"/>
      <c r="L6" s="1"/>
      <c r="M6" s="1"/>
      <c r="N6" s="1"/>
    </row>
    <row r="7" spans="1:14" ht="21" x14ac:dyDescent="0.35">
      <c r="A7" s="1"/>
      <c r="B7" s="1"/>
      <c r="C7" s="2"/>
      <c r="D7" s="2"/>
      <c r="E7" s="3"/>
      <c r="F7" s="4"/>
      <c r="G7" s="3"/>
      <c r="H7" s="3"/>
      <c r="I7" s="9"/>
      <c r="J7" s="1"/>
      <c r="K7" s="1"/>
      <c r="L7" s="1"/>
      <c r="M7" s="1"/>
      <c r="N7" s="1"/>
    </row>
    <row r="8" spans="1:14" ht="21" x14ac:dyDescent="0.35">
      <c r="A8" s="10" t="s">
        <v>14</v>
      </c>
      <c r="B8" s="11" t="s">
        <v>1</v>
      </c>
      <c r="C8" s="12" t="s">
        <v>13</v>
      </c>
      <c r="D8" s="13" t="s">
        <v>2</v>
      </c>
      <c r="E8" s="10" t="s">
        <v>3</v>
      </c>
      <c r="F8" s="12" t="s">
        <v>4</v>
      </c>
      <c r="G8" s="14" t="s">
        <v>23</v>
      </c>
      <c r="H8" s="15" t="s">
        <v>11</v>
      </c>
      <c r="I8" s="66" t="s">
        <v>6</v>
      </c>
      <c r="J8" s="1"/>
      <c r="K8" s="1" t="s">
        <v>61</v>
      </c>
      <c r="L8" s="1"/>
      <c r="M8" s="1"/>
      <c r="N8" s="1"/>
    </row>
    <row r="9" spans="1:14" ht="21" x14ac:dyDescent="0.35">
      <c r="A9" s="17" t="s">
        <v>15</v>
      </c>
      <c r="B9" s="18"/>
      <c r="C9" s="19" t="s">
        <v>8</v>
      </c>
      <c r="D9" s="20"/>
      <c r="E9" s="17"/>
      <c r="F9" s="19" t="s">
        <v>5</v>
      </c>
      <c r="G9" s="21" t="s">
        <v>24</v>
      </c>
      <c r="H9" s="22" t="s">
        <v>12</v>
      </c>
      <c r="I9" s="23" t="s">
        <v>7</v>
      </c>
      <c r="J9" s="1"/>
      <c r="K9" s="1"/>
      <c r="L9" s="1"/>
      <c r="M9" s="1"/>
      <c r="N9" s="1"/>
    </row>
    <row r="10" spans="1:14" ht="21" x14ac:dyDescent="0.35">
      <c r="A10" s="24"/>
      <c r="B10" s="25"/>
      <c r="C10" s="26"/>
      <c r="D10" s="27"/>
      <c r="E10" s="24"/>
      <c r="F10" s="26"/>
      <c r="G10" s="28"/>
      <c r="H10" s="29"/>
      <c r="I10" s="30" t="s">
        <v>8</v>
      </c>
      <c r="J10" s="1"/>
      <c r="K10" s="1"/>
      <c r="L10" s="1"/>
      <c r="M10" s="1"/>
      <c r="N10" s="1"/>
    </row>
    <row r="11" spans="1:14" ht="21" x14ac:dyDescent="0.35">
      <c r="A11" s="31">
        <v>1</v>
      </c>
      <c r="B11" s="32" t="s">
        <v>199</v>
      </c>
      <c r="C11" s="33">
        <v>3800</v>
      </c>
      <c r="D11" s="33">
        <v>3800</v>
      </c>
      <c r="E11" s="34" t="s">
        <v>10</v>
      </c>
      <c r="F11" s="64" t="s">
        <v>200</v>
      </c>
      <c r="G11" s="64" t="s">
        <v>200</v>
      </c>
      <c r="H11" s="59" t="s">
        <v>28</v>
      </c>
      <c r="I11" s="173" t="s">
        <v>523</v>
      </c>
      <c r="J11" s="1"/>
      <c r="K11" s="1"/>
      <c r="L11" s="1"/>
      <c r="M11" s="1"/>
      <c r="N11" s="1"/>
    </row>
    <row r="12" spans="1:14" ht="21" x14ac:dyDescent="0.35">
      <c r="A12" s="35"/>
      <c r="B12" s="36"/>
      <c r="C12" s="48"/>
      <c r="D12" s="48"/>
      <c r="E12" s="68"/>
      <c r="F12" s="37" t="s">
        <v>201</v>
      </c>
      <c r="G12" s="56" t="s">
        <v>202</v>
      </c>
      <c r="H12" s="60" t="s">
        <v>29</v>
      </c>
      <c r="I12" s="39" t="s">
        <v>524</v>
      </c>
      <c r="J12" s="1"/>
      <c r="K12" s="1"/>
      <c r="L12" s="1"/>
      <c r="M12" s="1"/>
      <c r="N12" s="1"/>
    </row>
    <row r="13" spans="1:14" ht="11.25" customHeight="1" x14ac:dyDescent="0.35">
      <c r="A13" s="40"/>
      <c r="B13" s="41"/>
      <c r="C13" s="49"/>
      <c r="D13" s="49"/>
      <c r="E13" s="49"/>
      <c r="F13" s="42"/>
      <c r="G13" s="58"/>
      <c r="H13" s="50"/>
      <c r="I13" s="44"/>
      <c r="J13" s="1"/>
      <c r="K13" s="1"/>
      <c r="L13" s="1"/>
      <c r="M13" s="1"/>
      <c r="N13" s="1"/>
    </row>
    <row r="14" spans="1:14" ht="21" x14ac:dyDescent="0.35">
      <c r="A14" s="31">
        <v>2</v>
      </c>
      <c r="B14" s="32" t="s">
        <v>308</v>
      </c>
      <c r="C14" s="33">
        <v>6090</v>
      </c>
      <c r="D14" s="33">
        <v>6090</v>
      </c>
      <c r="E14" s="34" t="s">
        <v>10</v>
      </c>
      <c r="F14" s="64" t="s">
        <v>57</v>
      </c>
      <c r="G14" s="64" t="s">
        <v>57</v>
      </c>
      <c r="H14" s="59" t="s">
        <v>28</v>
      </c>
      <c r="I14" s="173" t="s">
        <v>525</v>
      </c>
      <c r="J14" s="1"/>
      <c r="K14" s="1"/>
      <c r="L14" s="1"/>
      <c r="M14" s="1"/>
      <c r="N14" s="1"/>
    </row>
    <row r="15" spans="1:14" ht="21" x14ac:dyDescent="0.35">
      <c r="A15" s="35"/>
      <c r="B15" s="36" t="s">
        <v>328</v>
      </c>
      <c r="C15" s="48"/>
      <c r="D15" s="48"/>
      <c r="E15" s="68"/>
      <c r="F15" s="37" t="s">
        <v>34</v>
      </c>
      <c r="G15" s="56" t="s">
        <v>37</v>
      </c>
      <c r="H15" s="60" t="s">
        <v>29</v>
      </c>
      <c r="I15" s="39" t="s">
        <v>197</v>
      </c>
      <c r="J15" s="1"/>
      <c r="K15" s="1" t="s">
        <v>19</v>
      </c>
      <c r="L15" s="1"/>
      <c r="M15" s="1"/>
      <c r="N15" s="1"/>
    </row>
    <row r="16" spans="1:14" ht="9.75" customHeight="1" x14ac:dyDescent="0.35">
      <c r="A16" s="40"/>
      <c r="B16" s="41"/>
      <c r="C16" s="42"/>
      <c r="D16" s="42"/>
      <c r="E16" s="42"/>
      <c r="F16" s="42" t="s">
        <v>19</v>
      </c>
      <c r="G16" s="43"/>
      <c r="H16" s="40"/>
      <c r="I16" s="44"/>
      <c r="J16" s="1"/>
      <c r="K16" s="1" t="s">
        <v>19</v>
      </c>
      <c r="L16" s="1"/>
      <c r="M16" s="1"/>
      <c r="N16" s="1"/>
    </row>
    <row r="17" spans="1:14" ht="21" x14ac:dyDescent="0.35">
      <c r="A17" s="31">
        <v>3</v>
      </c>
      <c r="B17" s="168" t="s">
        <v>527</v>
      </c>
      <c r="C17" s="33">
        <v>129536</v>
      </c>
      <c r="D17" s="33">
        <v>129536</v>
      </c>
      <c r="E17" s="34" t="s">
        <v>10</v>
      </c>
      <c r="F17" s="64" t="s">
        <v>98</v>
      </c>
      <c r="G17" s="64" t="s">
        <v>98</v>
      </c>
      <c r="H17" s="59" t="s">
        <v>28</v>
      </c>
      <c r="I17" s="173" t="s">
        <v>529</v>
      </c>
      <c r="J17" s="1"/>
      <c r="K17" s="1"/>
      <c r="L17" s="1"/>
      <c r="M17" s="1"/>
      <c r="N17" s="1"/>
    </row>
    <row r="18" spans="1:14" ht="21" x14ac:dyDescent="0.35">
      <c r="A18" s="35"/>
      <c r="B18" s="36" t="s">
        <v>526</v>
      </c>
      <c r="C18" s="37"/>
      <c r="D18" s="37"/>
      <c r="E18" s="38"/>
      <c r="F18" s="37" t="s">
        <v>127</v>
      </c>
      <c r="G18" s="37" t="s">
        <v>127</v>
      </c>
      <c r="H18" s="65" t="s">
        <v>29</v>
      </c>
      <c r="I18" s="39" t="s">
        <v>197</v>
      </c>
      <c r="J18" s="1"/>
      <c r="K18" s="1"/>
      <c r="L18" s="1"/>
      <c r="M18" s="1"/>
      <c r="N18" s="1"/>
    </row>
    <row r="19" spans="1:14" ht="21" customHeight="1" x14ac:dyDescent="0.35">
      <c r="A19" s="40"/>
      <c r="B19" s="41"/>
      <c r="C19" s="49"/>
      <c r="D19" s="49"/>
      <c r="E19" s="49"/>
      <c r="F19" s="42" t="s">
        <v>204</v>
      </c>
      <c r="G19" s="84" t="s">
        <v>528</v>
      </c>
      <c r="H19" s="50"/>
      <c r="I19" s="44"/>
      <c r="J19" s="1"/>
      <c r="K19" s="1"/>
      <c r="L19" s="1"/>
      <c r="M19" s="1"/>
      <c r="N19" s="1"/>
    </row>
    <row r="20" spans="1:14" ht="21" x14ac:dyDescent="0.35">
      <c r="A20" s="31">
        <v>4</v>
      </c>
      <c r="B20" s="174" t="s">
        <v>530</v>
      </c>
      <c r="C20" s="33">
        <v>245130</v>
      </c>
      <c r="D20" s="33">
        <v>245130</v>
      </c>
      <c r="E20" s="34" t="s">
        <v>10</v>
      </c>
      <c r="F20" s="64" t="s">
        <v>532</v>
      </c>
      <c r="G20" s="64" t="s">
        <v>532</v>
      </c>
      <c r="H20" s="59" t="s">
        <v>28</v>
      </c>
      <c r="I20" s="173" t="s">
        <v>533</v>
      </c>
      <c r="J20" s="1"/>
      <c r="K20" s="1"/>
      <c r="L20" s="1"/>
      <c r="M20" s="1"/>
      <c r="N20" s="1"/>
    </row>
    <row r="21" spans="1:14" ht="21" x14ac:dyDescent="0.35">
      <c r="A21" s="35"/>
      <c r="B21" s="36" t="s">
        <v>531</v>
      </c>
      <c r="C21" s="37"/>
      <c r="D21" s="37"/>
      <c r="E21" s="38"/>
      <c r="F21" s="37" t="s">
        <v>205</v>
      </c>
      <c r="G21" s="56" t="s">
        <v>206</v>
      </c>
      <c r="H21" s="65" t="s">
        <v>29</v>
      </c>
      <c r="I21" s="39" t="s">
        <v>197</v>
      </c>
      <c r="J21" s="1"/>
      <c r="K21" s="1"/>
      <c r="L21" s="1"/>
      <c r="M21" s="1"/>
      <c r="N21" s="1"/>
    </row>
    <row r="22" spans="1:14" ht="8.25" customHeight="1" x14ac:dyDescent="0.35">
      <c r="A22" s="40"/>
      <c r="B22" s="41"/>
      <c r="C22" s="49"/>
      <c r="D22" s="49"/>
      <c r="E22" s="49"/>
      <c r="F22" s="42" t="s">
        <v>19</v>
      </c>
      <c r="G22" s="84" t="s">
        <v>19</v>
      </c>
      <c r="H22" s="50"/>
      <c r="I22" s="44"/>
      <c r="J22" s="1"/>
      <c r="K22" s="1"/>
      <c r="L22" s="1"/>
      <c r="M22" s="1"/>
      <c r="N22" s="1"/>
    </row>
    <row r="23" spans="1:14" ht="21" x14ac:dyDescent="0.35">
      <c r="A23" s="31">
        <v>5</v>
      </c>
      <c r="B23" s="70" t="s">
        <v>209</v>
      </c>
      <c r="C23" s="33">
        <v>69000</v>
      </c>
      <c r="D23" s="33">
        <v>69219.88</v>
      </c>
      <c r="E23" s="34" t="s">
        <v>10</v>
      </c>
      <c r="F23" s="64" t="s">
        <v>534</v>
      </c>
      <c r="G23" s="64" t="s">
        <v>534</v>
      </c>
      <c r="H23" s="59" t="s">
        <v>28</v>
      </c>
      <c r="I23" s="173" t="s">
        <v>536</v>
      </c>
      <c r="J23" s="1"/>
      <c r="K23" s="1"/>
      <c r="L23" s="1"/>
      <c r="M23" s="1"/>
      <c r="N23" s="1"/>
    </row>
    <row r="24" spans="1:14" ht="21" x14ac:dyDescent="0.35">
      <c r="A24" s="35"/>
      <c r="B24" s="36" t="s">
        <v>409</v>
      </c>
      <c r="C24" s="48"/>
      <c r="D24" s="48"/>
      <c r="E24" s="68"/>
      <c r="F24" s="37" t="s">
        <v>535</v>
      </c>
      <c r="G24" s="56" t="s">
        <v>558</v>
      </c>
      <c r="H24" s="60" t="s">
        <v>29</v>
      </c>
      <c r="I24" s="39" t="s">
        <v>537</v>
      </c>
      <c r="J24" s="1"/>
      <c r="K24" s="1"/>
      <c r="L24" s="1"/>
      <c r="M24" s="1"/>
      <c r="N24" s="1"/>
    </row>
    <row r="25" spans="1:14" ht="11.25" customHeight="1" x14ac:dyDescent="0.35">
      <c r="A25" s="40"/>
      <c r="B25" s="41"/>
      <c r="C25" s="49"/>
      <c r="D25" s="49"/>
      <c r="E25" s="49"/>
      <c r="F25" s="42"/>
      <c r="G25" s="58"/>
      <c r="H25" s="50"/>
      <c r="I25" s="44"/>
      <c r="J25" s="1"/>
      <c r="K25" s="1"/>
      <c r="L25" s="1"/>
      <c r="M25" s="1"/>
      <c r="N25" s="1"/>
    </row>
    <row r="26" spans="1:14" ht="21" x14ac:dyDescent="0.35">
      <c r="A26" s="31">
        <v>6</v>
      </c>
      <c r="B26" s="168" t="s">
        <v>538</v>
      </c>
      <c r="C26" s="33">
        <v>175918</v>
      </c>
      <c r="D26" s="33">
        <v>175918</v>
      </c>
      <c r="E26" s="34" t="s">
        <v>10</v>
      </c>
      <c r="F26" s="64" t="s">
        <v>534</v>
      </c>
      <c r="G26" s="64" t="s">
        <v>534</v>
      </c>
      <c r="H26" s="59" t="s">
        <v>28</v>
      </c>
      <c r="I26" s="173" t="s">
        <v>539</v>
      </c>
      <c r="J26" s="1"/>
      <c r="K26" s="1"/>
      <c r="L26" s="1"/>
      <c r="M26" s="1"/>
      <c r="N26" s="1"/>
    </row>
    <row r="27" spans="1:14" ht="21" x14ac:dyDescent="0.35">
      <c r="A27" s="35"/>
      <c r="B27" s="36" t="s">
        <v>136</v>
      </c>
      <c r="C27" s="37"/>
      <c r="D27" s="37"/>
      <c r="E27" s="38"/>
      <c r="F27" s="37" t="s">
        <v>207</v>
      </c>
      <c r="G27" s="56" t="s">
        <v>208</v>
      </c>
      <c r="H27" s="65" t="s">
        <v>29</v>
      </c>
      <c r="I27" s="39" t="s">
        <v>203</v>
      </c>
      <c r="J27" s="1"/>
      <c r="K27" s="1"/>
      <c r="L27" s="1"/>
      <c r="M27" s="1"/>
      <c r="N27" s="1"/>
    </row>
    <row r="28" spans="1:14" ht="8.25" customHeight="1" x14ac:dyDescent="0.35">
      <c r="A28" s="40"/>
      <c r="B28" s="41"/>
      <c r="C28" s="49"/>
      <c r="D28" s="49"/>
      <c r="E28" s="49"/>
      <c r="F28" s="42" t="s">
        <v>19</v>
      </c>
      <c r="G28" s="84" t="s">
        <v>19</v>
      </c>
      <c r="H28" s="50"/>
      <c r="I28" s="44"/>
      <c r="J28" s="1"/>
      <c r="K28" s="1"/>
      <c r="L28" s="1"/>
      <c r="M28" s="1"/>
      <c r="N28" s="1"/>
    </row>
    <row r="29" spans="1:14" ht="21.75" thickBot="1" x14ac:dyDescent="0.4">
      <c r="A29" s="186" t="s">
        <v>212</v>
      </c>
      <c r="B29" s="187"/>
      <c r="C29" s="74">
        <f>SUM(C11+C14+C17+C20+C23+C26)</f>
        <v>629474</v>
      </c>
      <c r="D29" s="75">
        <f>SUM(D11+D14+D17+D20+D23+D26)</f>
        <v>629693.88</v>
      </c>
    </row>
    <row r="30" spans="1:14" ht="15.75" thickTop="1" x14ac:dyDescent="0.25"/>
  </sheetData>
  <mergeCells count="4">
    <mergeCell ref="A4:I4"/>
    <mergeCell ref="A5:I5"/>
    <mergeCell ref="A6:I6"/>
    <mergeCell ref="A29:B29"/>
  </mergeCells>
  <pageMargins left="0" right="0" top="0.15748031496062992" bottom="0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A3A7-DDA7-4924-A3E6-67E339499ED5}">
  <dimension ref="A1:N120"/>
  <sheetViews>
    <sheetView workbookViewId="0">
      <selection activeCell="C8" sqref="C8:K8"/>
    </sheetView>
  </sheetViews>
  <sheetFormatPr defaultRowHeight="15" x14ac:dyDescent="0.25"/>
  <cols>
    <col min="1" max="1" width="5.125" style="7" customWidth="1"/>
    <col min="2" max="2" width="21" style="7" customWidth="1"/>
    <col min="3" max="4" width="12.125" style="51" customWidth="1"/>
    <col min="5" max="5" width="13" style="5" customWidth="1"/>
    <col min="6" max="6" width="18.5" style="52" customWidth="1"/>
    <col min="7" max="7" width="17.5" style="5" customWidth="1"/>
    <col min="8" max="8" width="11.75" style="5" customWidth="1"/>
    <col min="9" max="9" width="16.5" style="53" customWidth="1"/>
    <col min="10" max="16384" width="9" style="7"/>
  </cols>
  <sheetData>
    <row r="1" spans="1:14" s="108" customFormat="1" ht="23.25" x14ac:dyDescent="0.55000000000000004">
      <c r="A1" s="103"/>
      <c r="B1" s="104"/>
      <c r="C1" s="104"/>
      <c r="D1" s="105"/>
      <c r="E1" s="103"/>
      <c r="F1" s="105"/>
      <c r="G1" s="105"/>
      <c r="H1" s="106"/>
      <c r="I1" s="107" t="s">
        <v>236</v>
      </c>
    </row>
    <row r="2" spans="1:14" s="108" customFormat="1" ht="23.25" x14ac:dyDescent="0.55000000000000004">
      <c r="A2" s="189" t="s">
        <v>237</v>
      </c>
      <c r="B2" s="189"/>
      <c r="C2" s="189"/>
      <c r="D2" s="189"/>
      <c r="E2" s="189"/>
      <c r="F2" s="189"/>
      <c r="G2" s="189"/>
      <c r="H2" s="189"/>
      <c r="I2" s="189"/>
      <c r="J2" s="109"/>
      <c r="K2" s="109"/>
    </row>
    <row r="3" spans="1:14" s="108" customFormat="1" ht="23.25" x14ac:dyDescent="0.55000000000000004">
      <c r="A3" s="110"/>
      <c r="B3" s="111"/>
      <c r="C3" s="190"/>
      <c r="D3" s="190"/>
      <c r="E3" s="190"/>
      <c r="F3" s="190"/>
      <c r="G3" s="190"/>
      <c r="H3" s="112"/>
      <c r="I3" s="109"/>
      <c r="J3" s="109"/>
      <c r="K3" s="109"/>
    </row>
    <row r="4" spans="1:14" s="108" customFormat="1" ht="23.25" x14ac:dyDescent="0.55000000000000004">
      <c r="A4" s="110"/>
      <c r="B4" s="113" t="s">
        <v>238</v>
      </c>
      <c r="C4" s="188" t="s">
        <v>239</v>
      </c>
      <c r="D4" s="188"/>
      <c r="E4" s="188"/>
      <c r="F4" s="188"/>
      <c r="G4" s="188"/>
      <c r="H4" s="188"/>
      <c r="I4" s="188"/>
      <c r="J4" s="188"/>
      <c r="K4" s="188"/>
    </row>
    <row r="5" spans="1:14" s="108" customFormat="1" ht="23.25" x14ac:dyDescent="0.55000000000000004">
      <c r="A5" s="110"/>
      <c r="B5" s="113" t="s">
        <v>240</v>
      </c>
      <c r="C5" s="188" t="s">
        <v>241</v>
      </c>
      <c r="D5" s="188"/>
      <c r="E5" s="188"/>
      <c r="F5" s="188"/>
      <c r="G5" s="188"/>
      <c r="H5" s="188"/>
      <c r="I5" s="188"/>
      <c r="J5" s="188"/>
      <c r="K5" s="188"/>
    </row>
    <row r="6" spans="1:14" s="108" customFormat="1" ht="23.25" x14ac:dyDescent="0.55000000000000004">
      <c r="A6" s="110"/>
      <c r="B6" s="113" t="s">
        <v>242</v>
      </c>
      <c r="C6" s="188" t="s">
        <v>243</v>
      </c>
      <c r="D6" s="188"/>
      <c r="E6" s="188"/>
      <c r="F6" s="188"/>
      <c r="G6" s="188"/>
      <c r="H6" s="188"/>
      <c r="I6" s="188"/>
      <c r="J6" s="188"/>
      <c r="K6" s="188"/>
    </row>
    <row r="7" spans="1:14" s="108" customFormat="1" ht="23.25" x14ac:dyDescent="0.55000000000000004">
      <c r="A7" s="110"/>
      <c r="B7" s="113" t="s">
        <v>244</v>
      </c>
      <c r="C7" s="188" t="s">
        <v>245</v>
      </c>
      <c r="D7" s="188"/>
      <c r="E7" s="188"/>
      <c r="F7" s="188"/>
      <c r="G7" s="188"/>
      <c r="H7" s="188"/>
      <c r="I7" s="188"/>
      <c r="J7" s="188"/>
      <c r="K7" s="188"/>
    </row>
    <row r="8" spans="1:14" s="108" customFormat="1" ht="23.25" x14ac:dyDescent="0.55000000000000004">
      <c r="A8" s="110"/>
      <c r="B8" s="113" t="s">
        <v>246</v>
      </c>
      <c r="C8" s="188" t="s">
        <v>247</v>
      </c>
      <c r="D8" s="188"/>
      <c r="E8" s="188"/>
      <c r="F8" s="188"/>
      <c r="G8" s="188"/>
      <c r="H8" s="188"/>
      <c r="I8" s="188"/>
      <c r="J8" s="188"/>
      <c r="K8" s="188"/>
    </row>
    <row r="9" spans="1:14" s="108" customFormat="1" ht="23.25" x14ac:dyDescent="0.55000000000000004">
      <c r="A9" s="110"/>
      <c r="B9" s="113" t="s">
        <v>248</v>
      </c>
      <c r="C9" s="188" t="s">
        <v>249</v>
      </c>
      <c r="D9" s="188"/>
      <c r="E9" s="188"/>
      <c r="F9" s="188"/>
      <c r="G9" s="188"/>
      <c r="H9" s="188"/>
      <c r="I9" s="188"/>
      <c r="J9" s="188"/>
      <c r="K9" s="188"/>
    </row>
    <row r="10" spans="1:14" s="108" customFormat="1" ht="23.25" x14ac:dyDescent="0.55000000000000004">
      <c r="A10" s="110"/>
      <c r="B10" s="113" t="s">
        <v>250</v>
      </c>
      <c r="C10" s="188" t="s">
        <v>251</v>
      </c>
      <c r="D10" s="188"/>
      <c r="E10" s="188"/>
      <c r="F10" s="188"/>
      <c r="G10" s="188"/>
      <c r="H10" s="188"/>
      <c r="I10" s="188"/>
      <c r="J10" s="188"/>
      <c r="K10" s="188"/>
    </row>
    <row r="11" spans="1:14" s="108" customFormat="1" ht="23.25" x14ac:dyDescent="0.55000000000000004">
      <c r="A11" s="110"/>
      <c r="B11" s="113" t="s">
        <v>252</v>
      </c>
      <c r="C11" s="188" t="s">
        <v>253</v>
      </c>
      <c r="D11" s="188"/>
      <c r="E11" s="188"/>
      <c r="F11" s="188"/>
      <c r="G11" s="188"/>
      <c r="H11" s="188"/>
      <c r="I11" s="188"/>
      <c r="J11" s="188"/>
      <c r="K11" s="188"/>
    </row>
    <row r="12" spans="1:14" s="108" customFormat="1" ht="23.25" x14ac:dyDescent="0.55000000000000004">
      <c r="A12" s="110"/>
      <c r="B12" s="113" t="s">
        <v>254</v>
      </c>
      <c r="C12" s="188" t="s">
        <v>255</v>
      </c>
      <c r="D12" s="188"/>
      <c r="E12" s="188"/>
      <c r="F12" s="188"/>
      <c r="G12" s="188"/>
      <c r="H12" s="188"/>
      <c r="I12" s="188"/>
      <c r="J12" s="188"/>
      <c r="K12" s="188"/>
    </row>
    <row r="13" spans="1:14" s="108" customFormat="1" ht="23.25" x14ac:dyDescent="0.55000000000000004">
      <c r="A13" s="110"/>
      <c r="B13" s="113" t="s">
        <v>256</v>
      </c>
      <c r="C13" s="188" t="s">
        <v>257</v>
      </c>
      <c r="D13" s="188"/>
      <c r="E13" s="188"/>
      <c r="F13" s="188"/>
      <c r="G13" s="188"/>
      <c r="H13" s="188"/>
      <c r="I13" s="188"/>
      <c r="J13" s="188"/>
      <c r="K13" s="188"/>
    </row>
    <row r="14" spans="1:14" ht="12" customHeight="1" x14ac:dyDescent="0.35">
      <c r="A14" s="76"/>
      <c r="B14" s="77"/>
      <c r="E14" s="51"/>
      <c r="F14" s="78"/>
      <c r="G14" s="79"/>
      <c r="H14" s="76"/>
      <c r="I14" s="80"/>
      <c r="J14" s="1"/>
      <c r="K14" s="1"/>
      <c r="L14" s="1"/>
      <c r="M14" s="1"/>
      <c r="N14" s="1"/>
    </row>
    <row r="15" spans="1:14" ht="21" x14ac:dyDescent="0.35">
      <c r="A15" s="76"/>
      <c r="B15" s="77"/>
      <c r="C15" s="78"/>
      <c r="D15" s="78"/>
      <c r="E15" s="92"/>
      <c r="F15" s="93"/>
      <c r="G15" s="93"/>
      <c r="H15" s="94"/>
      <c r="I15" s="95"/>
      <c r="J15" s="1"/>
      <c r="K15" s="1"/>
      <c r="L15" s="1"/>
      <c r="M15" s="1"/>
      <c r="N15" s="1"/>
    </row>
    <row r="16" spans="1:14" ht="21" x14ac:dyDescent="0.35">
      <c r="A16" s="76"/>
      <c r="B16" s="77"/>
      <c r="C16" s="78"/>
      <c r="D16" s="78"/>
      <c r="E16" s="92"/>
      <c r="F16" s="78"/>
      <c r="G16" s="96"/>
      <c r="H16" s="94"/>
      <c r="I16" s="80"/>
      <c r="J16" s="1"/>
      <c r="K16" s="1"/>
      <c r="L16" s="1"/>
      <c r="M16" s="1"/>
      <c r="N16" s="1"/>
    </row>
    <row r="17" spans="1:14" ht="11.25" customHeight="1" x14ac:dyDescent="0.35">
      <c r="A17" s="76"/>
      <c r="B17" s="77"/>
      <c r="E17" s="51"/>
      <c r="F17" s="78"/>
      <c r="G17" s="79"/>
      <c r="H17" s="76"/>
      <c r="I17" s="80"/>
      <c r="J17" s="1"/>
      <c r="K17" s="1"/>
      <c r="L17" s="1"/>
      <c r="M17" s="1"/>
      <c r="N17" s="1"/>
    </row>
    <row r="18" spans="1:14" ht="21" x14ac:dyDescent="0.35">
      <c r="A18" s="76"/>
      <c r="B18" s="77"/>
      <c r="C18" s="78"/>
      <c r="D18" s="78"/>
      <c r="E18" s="92"/>
      <c r="F18" s="93"/>
      <c r="G18" s="93"/>
      <c r="H18" s="94"/>
      <c r="I18" s="95"/>
      <c r="J18" s="1"/>
      <c r="K18" s="1"/>
      <c r="L18" s="1"/>
      <c r="M18" s="1"/>
      <c r="N18" s="1"/>
    </row>
    <row r="19" spans="1:14" ht="21" x14ac:dyDescent="0.35">
      <c r="A19" s="76"/>
      <c r="B19" s="77"/>
      <c r="E19" s="97"/>
      <c r="F19" s="78"/>
      <c r="G19" s="96"/>
      <c r="H19" s="94"/>
      <c r="I19" s="80"/>
      <c r="J19" s="1"/>
      <c r="K19" s="1"/>
      <c r="L19" s="1"/>
      <c r="M19" s="1"/>
      <c r="N19" s="1"/>
    </row>
    <row r="20" spans="1:14" ht="11.25" customHeight="1" x14ac:dyDescent="0.35">
      <c r="A20" s="76"/>
      <c r="B20" s="77"/>
      <c r="E20" s="51"/>
      <c r="F20" s="78"/>
      <c r="G20" s="79"/>
      <c r="H20" s="76"/>
      <c r="I20" s="80"/>
      <c r="J20" s="1"/>
      <c r="K20" s="1"/>
      <c r="L20" s="1"/>
      <c r="M20" s="1"/>
      <c r="N20" s="1"/>
    </row>
    <row r="21" spans="1:14" ht="21" x14ac:dyDescent="0.35">
      <c r="A21" s="76"/>
      <c r="B21" s="77"/>
      <c r="C21" s="78"/>
      <c r="D21" s="78"/>
      <c r="E21" s="92"/>
      <c r="F21" s="93"/>
      <c r="G21" s="93"/>
      <c r="H21" s="76"/>
      <c r="I21" s="95"/>
      <c r="J21" s="1"/>
      <c r="K21" s="1"/>
      <c r="L21" s="1"/>
      <c r="M21" s="1"/>
      <c r="N21" s="1"/>
    </row>
    <row r="22" spans="1:14" ht="21" x14ac:dyDescent="0.35">
      <c r="A22" s="76"/>
      <c r="B22" s="77"/>
      <c r="E22" s="97"/>
      <c r="F22" s="78"/>
      <c r="G22" s="96"/>
      <c r="H22" s="94"/>
      <c r="I22" s="80"/>
      <c r="J22" s="1"/>
      <c r="K22" s="1"/>
      <c r="L22" s="1"/>
      <c r="M22" s="1"/>
      <c r="N22" s="1"/>
    </row>
    <row r="23" spans="1:14" ht="11.25" customHeight="1" x14ac:dyDescent="0.35">
      <c r="A23" s="76"/>
      <c r="B23" s="77"/>
      <c r="E23" s="51"/>
      <c r="F23" s="78"/>
      <c r="G23" s="79"/>
      <c r="H23" s="76"/>
      <c r="I23" s="80"/>
      <c r="J23" s="1"/>
      <c r="K23" s="1"/>
      <c r="L23" s="1"/>
      <c r="M23" s="1"/>
      <c r="N23" s="1"/>
    </row>
    <row r="25" spans="1:14" ht="23.25" x14ac:dyDescent="0.35">
      <c r="A25" s="1"/>
      <c r="B25" s="1"/>
      <c r="C25" s="2"/>
      <c r="D25" s="2"/>
      <c r="E25" s="3"/>
      <c r="F25" s="4"/>
      <c r="H25" s="3"/>
      <c r="I25" s="6"/>
      <c r="J25" s="1"/>
      <c r="K25" s="1"/>
      <c r="L25" s="1"/>
      <c r="M25" s="1"/>
      <c r="N25" s="1"/>
    </row>
    <row r="26" spans="1:14" s="63" customFormat="1" ht="18.75" x14ac:dyDescent="0.3">
      <c r="A26" s="88"/>
      <c r="B26" s="88"/>
      <c r="C26" s="89"/>
      <c r="D26" s="89"/>
      <c r="E26" s="88"/>
      <c r="F26" s="89"/>
      <c r="G26" s="21"/>
      <c r="H26" s="21"/>
      <c r="I26" s="90"/>
    </row>
    <row r="27" spans="1:14" s="63" customFormat="1" ht="18.75" x14ac:dyDescent="0.3">
      <c r="A27" s="88"/>
      <c r="B27" s="88"/>
      <c r="C27" s="89"/>
      <c r="D27" s="89"/>
      <c r="E27" s="88"/>
      <c r="F27" s="89"/>
      <c r="G27" s="21"/>
      <c r="H27" s="21"/>
      <c r="I27" s="90"/>
    </row>
    <row r="28" spans="1:14" s="63" customFormat="1" ht="18.75" x14ac:dyDescent="0.3">
      <c r="A28" s="88"/>
      <c r="B28" s="88"/>
      <c r="C28" s="89"/>
      <c r="D28" s="89"/>
      <c r="E28" s="88"/>
      <c r="F28" s="89"/>
      <c r="G28" s="21"/>
      <c r="H28" s="21"/>
      <c r="I28" s="91"/>
    </row>
    <row r="29" spans="1:14" ht="21" x14ac:dyDescent="0.35">
      <c r="A29" s="76"/>
      <c r="B29" s="77"/>
      <c r="C29" s="78"/>
      <c r="D29" s="78"/>
      <c r="E29" s="92"/>
      <c r="F29" s="93"/>
      <c r="G29" s="93"/>
      <c r="H29" s="94"/>
      <c r="I29" s="95"/>
      <c r="J29" s="1"/>
      <c r="K29" s="1"/>
      <c r="L29" s="1"/>
      <c r="M29" s="1"/>
      <c r="N29" s="1"/>
    </row>
    <row r="30" spans="1:14" ht="21" x14ac:dyDescent="0.35">
      <c r="A30" s="76"/>
      <c r="B30" s="77"/>
      <c r="E30" s="97"/>
      <c r="F30" s="78"/>
      <c r="G30" s="96"/>
      <c r="H30" s="94"/>
      <c r="I30" s="80"/>
      <c r="J30" s="1"/>
      <c r="K30" s="1"/>
      <c r="L30" s="1"/>
      <c r="M30" s="1"/>
      <c r="N30" s="1"/>
    </row>
    <row r="31" spans="1:14" ht="9.75" customHeight="1" x14ac:dyDescent="0.35">
      <c r="A31" s="76"/>
      <c r="B31" s="77"/>
      <c r="C31" s="78"/>
      <c r="D31" s="78"/>
      <c r="E31" s="78"/>
      <c r="F31" s="78"/>
      <c r="G31" s="92"/>
      <c r="H31" s="76"/>
      <c r="I31" s="80"/>
      <c r="J31" s="1"/>
      <c r="K31" s="1"/>
      <c r="L31" s="1"/>
      <c r="M31" s="1"/>
      <c r="N31" s="1"/>
    </row>
    <row r="32" spans="1:14" ht="21" x14ac:dyDescent="0.35">
      <c r="A32" s="76"/>
      <c r="B32" s="77"/>
      <c r="C32" s="78"/>
      <c r="D32" s="78"/>
      <c r="E32" s="92"/>
      <c r="F32" s="93"/>
      <c r="G32" s="93"/>
      <c r="H32" s="76"/>
      <c r="I32" s="95"/>
      <c r="J32" s="1"/>
      <c r="K32" s="1"/>
      <c r="L32" s="1"/>
      <c r="M32" s="1"/>
      <c r="N32" s="1"/>
    </row>
    <row r="33" spans="1:14" ht="21" x14ac:dyDescent="0.35">
      <c r="A33" s="76"/>
      <c r="B33" s="77"/>
      <c r="C33" s="78"/>
      <c r="D33" s="78"/>
      <c r="E33" s="78"/>
      <c r="F33" s="78"/>
      <c r="G33" s="98"/>
      <c r="H33" s="94"/>
      <c r="I33" s="80"/>
      <c r="J33" s="1"/>
      <c r="K33" s="1"/>
      <c r="L33" s="1"/>
      <c r="M33" s="1"/>
      <c r="N33" s="1"/>
    </row>
    <row r="34" spans="1:14" ht="9" customHeight="1" x14ac:dyDescent="0.35">
      <c r="A34" s="76"/>
      <c r="B34" s="77"/>
      <c r="C34" s="78"/>
      <c r="D34" s="78"/>
      <c r="E34" s="78"/>
      <c r="F34" s="78"/>
      <c r="G34" s="79"/>
      <c r="H34" s="76"/>
      <c r="I34" s="80"/>
      <c r="J34" s="1"/>
      <c r="K34" s="1"/>
      <c r="L34" s="1"/>
      <c r="M34" s="1"/>
      <c r="N34" s="1"/>
    </row>
    <row r="35" spans="1:14" ht="21" x14ac:dyDescent="0.35">
      <c r="A35" s="76"/>
      <c r="B35" s="77"/>
      <c r="C35" s="78"/>
      <c r="D35" s="78"/>
      <c r="E35" s="92"/>
      <c r="F35" s="93"/>
      <c r="G35" s="93"/>
      <c r="H35" s="76"/>
      <c r="I35" s="95"/>
      <c r="J35" s="1"/>
      <c r="K35" s="1"/>
      <c r="L35" s="1"/>
      <c r="M35" s="1"/>
      <c r="N35" s="1"/>
    </row>
    <row r="36" spans="1:14" ht="21" x14ac:dyDescent="0.35">
      <c r="A36" s="76"/>
      <c r="B36" s="99"/>
      <c r="C36" s="78"/>
      <c r="D36" s="78"/>
      <c r="E36" s="97"/>
      <c r="F36" s="78"/>
      <c r="G36" s="98"/>
      <c r="H36" s="94"/>
      <c r="I36" s="80"/>
      <c r="J36" s="1"/>
      <c r="K36" s="1"/>
      <c r="L36" s="1"/>
      <c r="M36" s="1"/>
      <c r="N36" s="1"/>
    </row>
    <row r="37" spans="1:14" ht="9.75" customHeight="1" x14ac:dyDescent="0.35">
      <c r="A37" s="76"/>
      <c r="B37" s="77"/>
      <c r="C37" s="78"/>
      <c r="D37" s="78"/>
      <c r="E37" s="78"/>
      <c r="F37" s="78"/>
      <c r="G37" s="79"/>
      <c r="H37" s="76"/>
      <c r="I37" s="80"/>
      <c r="J37" s="1"/>
      <c r="K37" s="1"/>
      <c r="L37" s="1"/>
      <c r="M37" s="1"/>
      <c r="N37" s="1"/>
    </row>
    <row r="38" spans="1:14" ht="21" x14ac:dyDescent="0.35">
      <c r="A38" s="76"/>
      <c r="B38" s="77"/>
      <c r="C38" s="78"/>
      <c r="D38" s="78"/>
      <c r="E38" s="92"/>
      <c r="F38" s="93"/>
      <c r="G38" s="93"/>
      <c r="H38" s="76"/>
      <c r="I38" s="95"/>
      <c r="J38" s="1"/>
      <c r="K38" s="1"/>
      <c r="L38" s="1"/>
      <c r="M38" s="1"/>
      <c r="N38" s="1"/>
    </row>
    <row r="39" spans="1:14" ht="21" x14ac:dyDescent="0.35">
      <c r="A39" s="76"/>
      <c r="B39" s="77"/>
      <c r="E39" s="51"/>
      <c r="F39" s="78"/>
      <c r="G39" s="100"/>
      <c r="H39" s="94"/>
      <c r="I39" s="80"/>
      <c r="J39" s="1"/>
      <c r="K39" s="1"/>
      <c r="L39" s="1"/>
      <c r="M39" s="1"/>
      <c r="N39" s="1"/>
    </row>
    <row r="40" spans="1:14" ht="9" customHeight="1" x14ac:dyDescent="0.35">
      <c r="A40" s="76"/>
      <c r="B40" s="77"/>
      <c r="E40" s="51"/>
      <c r="F40" s="78"/>
      <c r="G40" s="79"/>
      <c r="H40" s="76"/>
      <c r="I40" s="80"/>
      <c r="J40" s="1"/>
      <c r="K40" s="1"/>
      <c r="L40" s="1"/>
      <c r="M40" s="1"/>
      <c r="N40" s="1"/>
    </row>
    <row r="41" spans="1:14" ht="21" x14ac:dyDescent="0.35">
      <c r="A41" s="76"/>
      <c r="B41" s="77"/>
      <c r="C41" s="78"/>
      <c r="D41" s="78"/>
      <c r="E41" s="92"/>
      <c r="F41" s="93"/>
      <c r="G41" s="93"/>
      <c r="H41" s="94"/>
      <c r="I41" s="95"/>
      <c r="J41" s="1"/>
      <c r="K41" s="1"/>
      <c r="L41" s="1"/>
      <c r="M41" s="1"/>
      <c r="N41" s="1"/>
    </row>
    <row r="42" spans="1:14" ht="21" x14ac:dyDescent="0.35">
      <c r="A42" s="76"/>
      <c r="B42" s="77"/>
      <c r="C42" s="78"/>
      <c r="D42" s="78"/>
      <c r="E42" s="92"/>
      <c r="F42" s="78"/>
      <c r="G42" s="96"/>
      <c r="H42" s="94"/>
      <c r="I42" s="80"/>
      <c r="J42" s="1"/>
      <c r="K42" s="1"/>
      <c r="L42" s="1"/>
      <c r="M42" s="1"/>
      <c r="N42" s="1"/>
    </row>
    <row r="43" spans="1:14" ht="12" customHeight="1" x14ac:dyDescent="0.35">
      <c r="A43" s="76"/>
      <c r="B43" s="77"/>
      <c r="E43" s="51"/>
      <c r="F43" s="78"/>
      <c r="G43" s="79"/>
      <c r="H43" s="76"/>
      <c r="I43" s="80"/>
      <c r="J43" s="1"/>
      <c r="K43" s="1"/>
      <c r="L43" s="1"/>
      <c r="M43" s="1"/>
      <c r="N43" s="1"/>
    </row>
    <row r="44" spans="1:14" ht="21" x14ac:dyDescent="0.35">
      <c r="A44" s="76"/>
      <c r="B44" s="77"/>
      <c r="C44" s="78"/>
      <c r="D44" s="78"/>
      <c r="E44" s="92"/>
      <c r="F44" s="93"/>
      <c r="G44" s="93"/>
      <c r="H44" s="94"/>
      <c r="I44" s="95"/>
      <c r="J44" s="1"/>
      <c r="K44" s="1"/>
      <c r="L44" s="1"/>
      <c r="M44" s="1"/>
      <c r="N44" s="1"/>
    </row>
    <row r="45" spans="1:14" ht="21" x14ac:dyDescent="0.35">
      <c r="A45" s="76"/>
      <c r="B45" s="99"/>
      <c r="C45" s="78"/>
      <c r="D45" s="78"/>
      <c r="E45" s="92"/>
      <c r="F45" s="78"/>
      <c r="G45" s="96"/>
      <c r="H45" s="94"/>
      <c r="I45" s="80"/>
      <c r="J45" s="1"/>
      <c r="K45" s="1"/>
      <c r="L45" s="1"/>
      <c r="M45" s="1"/>
      <c r="N45" s="1"/>
    </row>
    <row r="46" spans="1:14" ht="21" x14ac:dyDescent="0.35">
      <c r="A46" s="76"/>
      <c r="B46" s="101"/>
      <c r="C46" s="78"/>
      <c r="D46" s="78"/>
      <c r="E46" s="92"/>
      <c r="F46" s="78"/>
      <c r="G46" s="96"/>
      <c r="H46" s="94"/>
      <c r="I46" s="80"/>
      <c r="J46" s="1"/>
      <c r="K46" s="1"/>
      <c r="L46" s="1"/>
      <c r="M46" s="1"/>
      <c r="N46" s="1"/>
    </row>
    <row r="47" spans="1:14" ht="11.25" customHeight="1" x14ac:dyDescent="0.35">
      <c r="A47" s="76"/>
      <c r="B47" s="77"/>
      <c r="E47" s="51"/>
      <c r="F47" s="78"/>
      <c r="G47" s="79"/>
      <c r="H47" s="76"/>
      <c r="I47" s="80"/>
      <c r="J47" s="1"/>
      <c r="K47" s="1"/>
      <c r="L47" s="1"/>
      <c r="M47" s="1"/>
      <c r="N47" s="1"/>
    </row>
    <row r="48" spans="1:14" ht="21" x14ac:dyDescent="0.35">
      <c r="A48" s="76"/>
      <c r="B48" s="77"/>
      <c r="C48" s="78"/>
      <c r="D48" s="78"/>
      <c r="E48" s="92"/>
      <c r="F48" s="93"/>
      <c r="G48" s="93"/>
      <c r="H48" s="94"/>
      <c r="I48" s="95"/>
      <c r="J48" s="1"/>
      <c r="K48" s="1"/>
      <c r="L48" s="1"/>
      <c r="M48" s="1"/>
      <c r="N48" s="1"/>
    </row>
    <row r="49" spans="1:14" ht="21" x14ac:dyDescent="0.35">
      <c r="A49" s="76"/>
      <c r="B49" s="77"/>
      <c r="E49" s="97"/>
      <c r="F49" s="78"/>
      <c r="G49" s="78"/>
      <c r="H49" s="94"/>
      <c r="I49" s="80"/>
      <c r="J49" s="1"/>
      <c r="K49" s="1"/>
      <c r="L49" s="1"/>
      <c r="M49" s="1"/>
      <c r="N49" s="1"/>
    </row>
    <row r="50" spans="1:14" ht="21" x14ac:dyDescent="0.35">
      <c r="A50" s="76"/>
      <c r="B50" s="77"/>
      <c r="E50" s="97"/>
      <c r="F50" s="78"/>
      <c r="G50" s="96"/>
      <c r="H50" s="94"/>
      <c r="I50" s="80"/>
      <c r="J50" s="1"/>
      <c r="K50" s="1"/>
      <c r="L50" s="1"/>
      <c r="M50" s="1"/>
      <c r="N50" s="1"/>
    </row>
    <row r="51" spans="1:14" ht="11.25" customHeight="1" x14ac:dyDescent="0.35">
      <c r="A51" s="76"/>
      <c r="B51" s="77"/>
      <c r="E51" s="51"/>
      <c r="F51" s="78"/>
      <c r="G51" s="79"/>
      <c r="H51" s="76"/>
      <c r="I51" s="80"/>
      <c r="J51" s="1"/>
      <c r="K51" s="1"/>
      <c r="L51" s="1"/>
      <c r="M51" s="1"/>
      <c r="N51" s="1"/>
    </row>
    <row r="52" spans="1:14" ht="21" x14ac:dyDescent="0.35">
      <c r="A52" s="76"/>
      <c r="B52" s="77"/>
      <c r="C52" s="78"/>
      <c r="D52" s="78"/>
      <c r="E52" s="92"/>
      <c r="F52" s="93"/>
      <c r="G52" s="93"/>
      <c r="H52" s="94"/>
      <c r="I52" s="95"/>
      <c r="J52" s="1"/>
      <c r="K52" s="1"/>
      <c r="L52" s="1"/>
      <c r="M52" s="1"/>
      <c r="N52" s="1"/>
    </row>
    <row r="53" spans="1:14" ht="21" x14ac:dyDescent="0.35">
      <c r="A53" s="76"/>
      <c r="B53" s="77"/>
      <c r="E53" s="97"/>
      <c r="F53" s="78"/>
      <c r="G53" s="96"/>
      <c r="H53" s="94"/>
      <c r="I53" s="80"/>
      <c r="J53" s="1"/>
      <c r="K53" s="1"/>
      <c r="L53" s="1"/>
      <c r="M53" s="1"/>
      <c r="N53" s="1"/>
    </row>
    <row r="54" spans="1:14" ht="11.25" customHeight="1" x14ac:dyDescent="0.35">
      <c r="A54" s="76"/>
      <c r="B54" s="77"/>
      <c r="E54" s="51"/>
      <c r="F54" s="78"/>
      <c r="G54" s="79"/>
      <c r="H54" s="76"/>
      <c r="I54" s="80"/>
      <c r="J54" s="1"/>
      <c r="K54" s="1"/>
      <c r="L54" s="1"/>
      <c r="M54" s="1"/>
      <c r="N54" s="1"/>
    </row>
    <row r="58" spans="1:14" ht="23.25" x14ac:dyDescent="0.35">
      <c r="A58" s="1"/>
      <c r="B58" s="1"/>
      <c r="C58" s="2"/>
      <c r="D58" s="2"/>
      <c r="E58" s="3"/>
      <c r="F58" s="4"/>
      <c r="H58" s="3"/>
      <c r="I58" s="6"/>
      <c r="J58" s="1"/>
      <c r="K58" s="1"/>
      <c r="L58" s="1"/>
      <c r="M58" s="1"/>
      <c r="N58" s="1"/>
    </row>
    <row r="59" spans="1:14" s="63" customFormat="1" ht="18.75" x14ac:dyDescent="0.3">
      <c r="A59" s="88"/>
      <c r="B59" s="88"/>
      <c r="C59" s="89"/>
      <c r="D59" s="89"/>
      <c r="E59" s="88"/>
      <c r="F59" s="89"/>
      <c r="G59" s="21"/>
      <c r="H59" s="21"/>
      <c r="I59" s="90"/>
    </row>
    <row r="60" spans="1:14" s="63" customFormat="1" ht="18.75" x14ac:dyDescent="0.3">
      <c r="A60" s="88"/>
      <c r="B60" s="88"/>
      <c r="C60" s="89"/>
      <c r="D60" s="89"/>
      <c r="E60" s="88"/>
      <c r="F60" s="89"/>
      <c r="G60" s="21"/>
      <c r="H60" s="21"/>
      <c r="I60" s="90"/>
    </row>
    <row r="61" spans="1:14" s="63" customFormat="1" ht="18.75" x14ac:dyDescent="0.3">
      <c r="A61" s="88"/>
      <c r="B61" s="88"/>
      <c r="C61" s="89"/>
      <c r="D61" s="89"/>
      <c r="E61" s="88"/>
      <c r="F61" s="89"/>
      <c r="G61" s="21"/>
      <c r="H61" s="21"/>
      <c r="I61" s="91"/>
    </row>
    <row r="62" spans="1:14" ht="21" x14ac:dyDescent="0.35">
      <c r="A62" s="76"/>
      <c r="B62" s="77"/>
      <c r="C62" s="78"/>
      <c r="D62" s="78"/>
      <c r="E62" s="92"/>
      <c r="F62" s="93"/>
      <c r="G62" s="93"/>
      <c r="H62" s="94"/>
      <c r="I62" s="95"/>
      <c r="J62" s="1"/>
      <c r="K62" s="1"/>
      <c r="L62" s="1"/>
      <c r="M62" s="1"/>
      <c r="N62" s="1"/>
    </row>
    <row r="63" spans="1:14" ht="21" x14ac:dyDescent="0.35">
      <c r="A63" s="76"/>
      <c r="B63" s="77"/>
      <c r="E63" s="97"/>
      <c r="F63" s="78"/>
      <c r="G63" s="96"/>
      <c r="H63" s="94"/>
      <c r="I63" s="80"/>
      <c r="J63" s="1"/>
      <c r="K63" s="1"/>
      <c r="L63" s="1"/>
      <c r="M63" s="1"/>
      <c r="N63" s="1"/>
    </row>
    <row r="64" spans="1:14" ht="9.75" customHeight="1" x14ac:dyDescent="0.35">
      <c r="A64" s="76"/>
      <c r="B64" s="77"/>
      <c r="C64" s="78"/>
      <c r="D64" s="78"/>
      <c r="E64" s="78"/>
      <c r="F64" s="78"/>
      <c r="G64" s="92"/>
      <c r="H64" s="76"/>
      <c r="I64" s="80"/>
      <c r="J64" s="1"/>
      <c r="K64" s="1"/>
      <c r="L64" s="1"/>
      <c r="M64" s="1"/>
      <c r="N64" s="1"/>
    </row>
    <row r="65" spans="1:14" ht="21" x14ac:dyDescent="0.35">
      <c r="A65" s="76"/>
      <c r="B65" s="77"/>
      <c r="C65" s="78"/>
      <c r="D65" s="78"/>
      <c r="E65" s="92"/>
      <c r="F65" s="93"/>
      <c r="G65" s="93"/>
      <c r="H65" s="76"/>
      <c r="I65" s="95"/>
      <c r="J65" s="1"/>
      <c r="K65" s="1"/>
      <c r="L65" s="1"/>
      <c r="M65" s="1"/>
      <c r="N65" s="1"/>
    </row>
    <row r="66" spans="1:14" ht="21" x14ac:dyDescent="0.35">
      <c r="A66" s="76"/>
      <c r="B66" s="77"/>
      <c r="C66" s="78"/>
      <c r="D66" s="78"/>
      <c r="E66" s="78"/>
      <c r="F66" s="78"/>
      <c r="G66" s="98"/>
      <c r="H66" s="94"/>
      <c r="I66" s="80"/>
      <c r="J66" s="1"/>
      <c r="K66" s="1"/>
      <c r="L66" s="1"/>
      <c r="M66" s="1"/>
      <c r="N66" s="1"/>
    </row>
    <row r="67" spans="1:14" ht="9" customHeight="1" x14ac:dyDescent="0.35">
      <c r="A67" s="76"/>
      <c r="B67" s="77"/>
      <c r="C67" s="78"/>
      <c r="D67" s="78"/>
      <c r="E67" s="78"/>
      <c r="F67" s="78"/>
      <c r="G67" s="79"/>
      <c r="H67" s="76"/>
      <c r="I67" s="80"/>
      <c r="J67" s="1"/>
      <c r="K67" s="1"/>
      <c r="L67" s="1"/>
      <c r="M67" s="1"/>
      <c r="N67" s="1"/>
    </row>
    <row r="68" spans="1:14" ht="21" x14ac:dyDescent="0.35">
      <c r="A68" s="76"/>
      <c r="B68" s="77"/>
      <c r="C68" s="78"/>
      <c r="D68" s="78"/>
      <c r="E68" s="92"/>
      <c r="F68" s="93"/>
      <c r="G68" s="93"/>
      <c r="H68" s="76"/>
      <c r="I68" s="95"/>
      <c r="J68" s="1"/>
      <c r="K68" s="1"/>
      <c r="L68" s="1"/>
      <c r="M68" s="1"/>
      <c r="N68" s="1"/>
    </row>
    <row r="69" spans="1:14" ht="21" x14ac:dyDescent="0.35">
      <c r="A69" s="76"/>
      <c r="B69" s="99"/>
      <c r="C69" s="78"/>
      <c r="D69" s="78"/>
      <c r="E69" s="97"/>
      <c r="F69" s="78"/>
      <c r="G69" s="98"/>
      <c r="H69" s="94"/>
      <c r="I69" s="80"/>
      <c r="J69" s="1"/>
      <c r="K69" s="1"/>
      <c r="L69" s="1"/>
      <c r="M69" s="1"/>
      <c r="N69" s="1"/>
    </row>
    <row r="70" spans="1:14" ht="9.75" customHeight="1" x14ac:dyDescent="0.35">
      <c r="A70" s="76"/>
      <c r="B70" s="77"/>
      <c r="C70" s="78"/>
      <c r="D70" s="78"/>
      <c r="E70" s="78"/>
      <c r="F70" s="78"/>
      <c r="G70" s="79"/>
      <c r="H70" s="76"/>
      <c r="I70" s="80"/>
      <c r="J70" s="1"/>
      <c r="K70" s="1"/>
      <c r="L70" s="1"/>
      <c r="M70" s="1"/>
      <c r="N70" s="1"/>
    </row>
    <row r="71" spans="1:14" ht="21" x14ac:dyDescent="0.35">
      <c r="A71" s="76"/>
      <c r="B71" s="77"/>
      <c r="C71" s="78"/>
      <c r="D71" s="78"/>
      <c r="E71" s="92"/>
      <c r="F71" s="93"/>
      <c r="G71" s="93"/>
      <c r="H71" s="76"/>
      <c r="I71" s="95"/>
      <c r="J71" s="1"/>
      <c r="K71" s="1"/>
      <c r="L71" s="1"/>
      <c r="M71" s="1"/>
      <c r="N71" s="1"/>
    </row>
    <row r="72" spans="1:14" ht="21" x14ac:dyDescent="0.35">
      <c r="A72" s="76"/>
      <c r="B72" s="77"/>
      <c r="E72" s="51"/>
      <c r="F72" s="78"/>
      <c r="G72" s="100"/>
      <c r="H72" s="94"/>
      <c r="I72" s="80"/>
      <c r="J72" s="1"/>
      <c r="K72" s="1"/>
      <c r="L72" s="1"/>
      <c r="M72" s="1"/>
      <c r="N72" s="1"/>
    </row>
    <row r="73" spans="1:14" ht="9" customHeight="1" x14ac:dyDescent="0.35">
      <c r="A73" s="76"/>
      <c r="B73" s="77"/>
      <c r="E73" s="51"/>
      <c r="F73" s="78"/>
      <c r="G73" s="79"/>
      <c r="H73" s="76"/>
      <c r="I73" s="80"/>
      <c r="J73" s="1"/>
      <c r="K73" s="1"/>
      <c r="L73" s="1"/>
      <c r="M73" s="1"/>
      <c r="N73" s="1"/>
    </row>
    <row r="74" spans="1:14" ht="21" x14ac:dyDescent="0.35">
      <c r="A74" s="76"/>
      <c r="B74" s="77"/>
      <c r="C74" s="78"/>
      <c r="D74" s="78"/>
      <c r="E74" s="92"/>
      <c r="F74" s="93"/>
      <c r="G74" s="93"/>
      <c r="H74" s="94"/>
      <c r="I74" s="95"/>
      <c r="J74" s="1"/>
      <c r="K74" s="1"/>
      <c r="L74" s="1"/>
      <c r="M74" s="1"/>
      <c r="N74" s="1"/>
    </row>
    <row r="75" spans="1:14" ht="21" x14ac:dyDescent="0.35">
      <c r="A75" s="76"/>
      <c r="B75" s="77"/>
      <c r="C75" s="78"/>
      <c r="D75" s="78"/>
      <c r="E75" s="92"/>
      <c r="F75" s="78"/>
      <c r="G75" s="96"/>
      <c r="H75" s="94"/>
      <c r="I75" s="80"/>
      <c r="J75" s="1"/>
      <c r="K75" s="1"/>
      <c r="L75" s="1"/>
      <c r="M75" s="1"/>
      <c r="N75" s="1"/>
    </row>
    <row r="76" spans="1:14" ht="12" customHeight="1" x14ac:dyDescent="0.35">
      <c r="A76" s="76"/>
      <c r="B76" s="77"/>
      <c r="E76" s="51"/>
      <c r="F76" s="78"/>
      <c r="G76" s="79"/>
      <c r="H76" s="76"/>
      <c r="I76" s="80"/>
      <c r="J76" s="1"/>
      <c r="K76" s="1"/>
      <c r="L76" s="1"/>
      <c r="M76" s="1"/>
      <c r="N76" s="1"/>
    </row>
    <row r="77" spans="1:14" ht="21" x14ac:dyDescent="0.35">
      <c r="A77" s="76"/>
      <c r="B77" s="77"/>
      <c r="C77" s="78"/>
      <c r="D77" s="78"/>
      <c r="E77" s="92"/>
      <c r="F77" s="93"/>
      <c r="G77" s="93"/>
      <c r="H77" s="94"/>
      <c r="I77" s="95"/>
      <c r="J77" s="1"/>
      <c r="K77" s="1"/>
      <c r="L77" s="1"/>
      <c r="M77" s="1"/>
      <c r="N77" s="1"/>
    </row>
    <row r="78" spans="1:14" ht="21" x14ac:dyDescent="0.35">
      <c r="A78" s="76"/>
      <c r="B78" s="99"/>
      <c r="C78" s="78"/>
      <c r="D78" s="78"/>
      <c r="E78" s="92"/>
      <c r="F78" s="78"/>
      <c r="G78" s="96"/>
      <c r="H78" s="94"/>
      <c r="I78" s="80"/>
      <c r="J78" s="1"/>
      <c r="K78" s="1"/>
      <c r="L78" s="1"/>
      <c r="M78" s="1"/>
      <c r="N78" s="1"/>
    </row>
    <row r="79" spans="1:14" ht="21" x14ac:dyDescent="0.35">
      <c r="A79" s="76"/>
      <c r="B79" s="101"/>
      <c r="C79" s="78"/>
      <c r="D79" s="78"/>
      <c r="E79" s="92"/>
      <c r="F79" s="78"/>
      <c r="G79" s="96"/>
      <c r="H79" s="94"/>
      <c r="I79" s="80"/>
      <c r="J79" s="1"/>
      <c r="K79" s="1"/>
      <c r="L79" s="1"/>
      <c r="M79" s="1"/>
      <c r="N79" s="1"/>
    </row>
    <row r="80" spans="1:14" ht="11.25" customHeight="1" x14ac:dyDescent="0.35">
      <c r="A80" s="76"/>
      <c r="B80" s="77"/>
      <c r="E80" s="51"/>
      <c r="F80" s="78"/>
      <c r="G80" s="79"/>
      <c r="H80" s="76"/>
      <c r="I80" s="80"/>
      <c r="J80" s="1"/>
      <c r="K80" s="1"/>
      <c r="L80" s="1"/>
      <c r="M80" s="1"/>
      <c r="N80" s="1"/>
    </row>
    <row r="81" spans="1:14" ht="21" x14ac:dyDescent="0.35">
      <c r="A81" s="76"/>
      <c r="B81" s="77"/>
      <c r="C81" s="78"/>
      <c r="D81" s="78"/>
      <c r="E81" s="92"/>
      <c r="F81" s="77"/>
      <c r="G81" s="77"/>
      <c r="H81" s="94"/>
      <c r="I81" s="95"/>
      <c r="J81" s="1"/>
      <c r="K81" s="1"/>
      <c r="L81" s="1"/>
      <c r="M81" s="1"/>
      <c r="N81" s="1"/>
    </row>
    <row r="82" spans="1:14" ht="21" x14ac:dyDescent="0.35">
      <c r="A82" s="76"/>
      <c r="B82" s="77"/>
      <c r="E82" s="97"/>
      <c r="F82" s="101"/>
      <c r="G82" s="101"/>
      <c r="H82" s="94"/>
      <c r="I82" s="80"/>
      <c r="J82" s="1"/>
      <c r="K82" s="1"/>
      <c r="L82" s="1"/>
      <c r="M82" s="1"/>
      <c r="N82" s="1"/>
    </row>
    <row r="83" spans="1:14" ht="21" x14ac:dyDescent="0.35">
      <c r="A83" s="76"/>
      <c r="B83" s="77"/>
      <c r="E83" s="97"/>
      <c r="F83" s="78"/>
      <c r="G83" s="96"/>
      <c r="H83" s="94"/>
      <c r="I83" s="80"/>
      <c r="J83" s="1"/>
      <c r="K83" s="1"/>
      <c r="L83" s="1"/>
      <c r="M83" s="1"/>
      <c r="N83" s="1"/>
    </row>
    <row r="84" spans="1:14" ht="11.25" customHeight="1" x14ac:dyDescent="0.35">
      <c r="A84" s="76"/>
      <c r="B84" s="77"/>
      <c r="E84" s="51"/>
      <c r="F84" s="78"/>
      <c r="G84" s="79"/>
      <c r="H84" s="76"/>
      <c r="I84" s="80"/>
      <c r="J84" s="1"/>
      <c r="K84" s="1"/>
      <c r="L84" s="1"/>
      <c r="M84" s="1"/>
      <c r="N84" s="1"/>
    </row>
    <row r="85" spans="1:14" ht="21" x14ac:dyDescent="0.35">
      <c r="A85" s="76"/>
      <c r="B85" s="77"/>
      <c r="C85" s="78"/>
      <c r="D85" s="78"/>
      <c r="E85" s="92"/>
      <c r="F85" s="93"/>
      <c r="G85" s="93"/>
      <c r="H85" s="94"/>
      <c r="I85" s="95"/>
      <c r="J85" s="1"/>
      <c r="K85" s="1"/>
      <c r="L85" s="1"/>
      <c r="M85" s="1"/>
      <c r="N85" s="1"/>
    </row>
    <row r="86" spans="1:14" ht="21" x14ac:dyDescent="0.35">
      <c r="A86" s="76"/>
      <c r="B86" s="77"/>
      <c r="E86" s="97"/>
      <c r="F86" s="78"/>
      <c r="G86" s="96"/>
      <c r="H86" s="94"/>
      <c r="I86" s="80"/>
      <c r="J86" s="1"/>
      <c r="K86" s="1"/>
      <c r="L86" s="1"/>
      <c r="M86" s="1"/>
      <c r="N86" s="1"/>
    </row>
    <row r="87" spans="1:14" ht="11.25" customHeight="1" x14ac:dyDescent="0.35">
      <c r="A87" s="76"/>
      <c r="B87" s="77"/>
      <c r="E87" s="51"/>
      <c r="F87" s="78"/>
      <c r="G87" s="79"/>
      <c r="H87" s="76"/>
      <c r="I87" s="80"/>
      <c r="J87" s="1"/>
      <c r="K87" s="1"/>
      <c r="L87" s="1"/>
      <c r="M87" s="1"/>
      <c r="N87" s="1"/>
    </row>
    <row r="91" spans="1:14" ht="23.25" x14ac:dyDescent="0.35">
      <c r="A91" s="1"/>
      <c r="B91" s="1"/>
      <c r="C91" s="2"/>
      <c r="D91" s="2"/>
      <c r="E91" s="3"/>
      <c r="F91" s="4"/>
      <c r="H91" s="3"/>
      <c r="I91" s="6"/>
      <c r="J91" s="1"/>
      <c r="K91" s="1"/>
      <c r="L91" s="1"/>
      <c r="M91" s="1"/>
      <c r="N91" s="1"/>
    </row>
    <row r="92" spans="1:14" s="63" customFormat="1" ht="18.75" x14ac:dyDescent="0.3">
      <c r="A92" s="88"/>
      <c r="B92" s="88"/>
      <c r="C92" s="89"/>
      <c r="D92" s="89"/>
      <c r="E92" s="88"/>
      <c r="F92" s="89"/>
      <c r="G92" s="21"/>
      <c r="H92" s="21"/>
      <c r="I92" s="90"/>
    </row>
    <row r="93" spans="1:14" s="63" customFormat="1" ht="18.75" x14ac:dyDescent="0.3">
      <c r="A93" s="88"/>
      <c r="B93" s="88"/>
      <c r="C93" s="89"/>
      <c r="D93" s="89"/>
      <c r="E93" s="88"/>
      <c r="F93" s="89"/>
      <c r="G93" s="21"/>
      <c r="H93" s="21"/>
      <c r="I93" s="90"/>
    </row>
    <row r="94" spans="1:14" s="63" customFormat="1" ht="18.75" x14ac:dyDescent="0.3">
      <c r="A94" s="88"/>
      <c r="B94" s="88"/>
      <c r="C94" s="89"/>
      <c r="D94" s="89"/>
      <c r="E94" s="88"/>
      <c r="F94" s="89"/>
      <c r="G94" s="21"/>
      <c r="H94" s="21"/>
      <c r="I94" s="91"/>
    </row>
    <row r="95" spans="1:14" ht="21" x14ac:dyDescent="0.35">
      <c r="A95" s="76"/>
      <c r="B95" s="77"/>
      <c r="C95" s="78"/>
      <c r="D95" s="78"/>
      <c r="E95" s="92"/>
      <c r="F95" s="93"/>
      <c r="G95" s="93"/>
      <c r="H95" s="94"/>
      <c r="I95" s="95"/>
      <c r="J95" s="1"/>
      <c r="K95" s="1"/>
      <c r="L95" s="1"/>
      <c r="M95" s="1"/>
      <c r="N95" s="1"/>
    </row>
    <row r="96" spans="1:14" ht="21" x14ac:dyDescent="0.35">
      <c r="A96" s="76"/>
      <c r="B96" s="77"/>
      <c r="E96" s="97"/>
      <c r="F96" s="78"/>
      <c r="G96" s="96"/>
      <c r="H96" s="94"/>
      <c r="I96" s="80"/>
      <c r="J96" s="1"/>
      <c r="K96" s="1"/>
      <c r="L96" s="1"/>
      <c r="M96" s="1"/>
      <c r="N96" s="1"/>
    </row>
    <row r="97" spans="1:14" ht="9.75" customHeight="1" x14ac:dyDescent="0.35">
      <c r="A97" s="76"/>
      <c r="B97" s="77"/>
      <c r="C97" s="78"/>
      <c r="D97" s="78"/>
      <c r="E97" s="78"/>
      <c r="F97" s="78"/>
      <c r="G97" s="92"/>
      <c r="H97" s="76"/>
      <c r="I97" s="80"/>
      <c r="J97" s="1"/>
      <c r="K97" s="1"/>
      <c r="L97" s="1"/>
      <c r="M97" s="1"/>
      <c r="N97" s="1"/>
    </row>
    <row r="98" spans="1:14" ht="21" x14ac:dyDescent="0.35">
      <c r="A98" s="76"/>
      <c r="B98" s="77"/>
      <c r="C98" s="78"/>
      <c r="D98" s="78"/>
      <c r="E98" s="92"/>
      <c r="F98" s="93"/>
      <c r="G98" s="93"/>
      <c r="H98" s="76"/>
      <c r="I98" s="95"/>
      <c r="J98" s="1"/>
      <c r="K98" s="1"/>
      <c r="L98" s="1"/>
      <c r="M98" s="1"/>
      <c r="N98" s="1"/>
    </row>
    <row r="99" spans="1:14" ht="21" x14ac:dyDescent="0.35">
      <c r="A99" s="76"/>
      <c r="B99" s="77"/>
      <c r="C99" s="78"/>
      <c r="D99" s="78"/>
      <c r="E99" s="78"/>
      <c r="F99" s="78"/>
      <c r="G99" s="98"/>
      <c r="H99" s="94"/>
      <c r="I99" s="80"/>
      <c r="J99" s="1"/>
      <c r="K99" s="1"/>
      <c r="L99" s="1"/>
      <c r="M99" s="1"/>
      <c r="N99" s="1"/>
    </row>
    <row r="100" spans="1:14" ht="9" customHeight="1" x14ac:dyDescent="0.35">
      <c r="A100" s="76"/>
      <c r="B100" s="77"/>
      <c r="C100" s="78"/>
      <c r="D100" s="78"/>
      <c r="E100" s="78"/>
      <c r="F100" s="78"/>
      <c r="G100" s="79"/>
      <c r="H100" s="76"/>
      <c r="I100" s="80"/>
      <c r="J100" s="1"/>
      <c r="K100" s="1"/>
      <c r="L100" s="1"/>
      <c r="M100" s="1"/>
      <c r="N100" s="1"/>
    </row>
    <row r="101" spans="1:14" ht="21" x14ac:dyDescent="0.35">
      <c r="A101" s="76"/>
      <c r="B101" s="77"/>
      <c r="C101" s="78"/>
      <c r="D101" s="78"/>
      <c r="E101" s="92"/>
      <c r="F101" s="93"/>
      <c r="G101" s="93"/>
      <c r="H101" s="76"/>
      <c r="I101" s="95"/>
      <c r="J101" s="1"/>
      <c r="K101" s="1"/>
      <c r="L101" s="1"/>
      <c r="M101" s="1"/>
      <c r="N101" s="1"/>
    </row>
    <row r="102" spans="1:14" ht="21" x14ac:dyDescent="0.35">
      <c r="A102" s="76"/>
      <c r="B102" s="99"/>
      <c r="C102" s="78"/>
      <c r="D102" s="78"/>
      <c r="E102" s="97"/>
      <c r="F102" s="78"/>
      <c r="G102" s="98"/>
      <c r="H102" s="94"/>
      <c r="I102" s="80"/>
      <c r="J102" s="1"/>
      <c r="K102" s="1"/>
      <c r="L102" s="1"/>
      <c r="M102" s="1"/>
      <c r="N102" s="1"/>
    </row>
    <row r="103" spans="1:14" ht="9.75" customHeight="1" x14ac:dyDescent="0.35">
      <c r="A103" s="76"/>
      <c r="B103" s="77"/>
      <c r="C103" s="78"/>
      <c r="D103" s="78"/>
      <c r="E103" s="78"/>
      <c r="F103" s="78"/>
      <c r="G103" s="79"/>
      <c r="H103" s="76"/>
      <c r="I103" s="80"/>
      <c r="J103" s="1"/>
      <c r="K103" s="1"/>
      <c r="L103" s="1"/>
      <c r="M103" s="1"/>
      <c r="N103" s="1"/>
    </row>
    <row r="104" spans="1:14" ht="21" x14ac:dyDescent="0.35">
      <c r="A104" s="76"/>
      <c r="B104" s="77"/>
      <c r="C104" s="78"/>
      <c r="D104" s="78"/>
      <c r="E104" s="92"/>
      <c r="F104" s="93"/>
      <c r="G104" s="93"/>
      <c r="H104" s="76"/>
      <c r="I104" s="95"/>
      <c r="J104" s="1"/>
      <c r="K104" s="1"/>
      <c r="L104" s="1"/>
      <c r="M104" s="1"/>
      <c r="N104" s="1"/>
    </row>
    <row r="105" spans="1:14" ht="21" x14ac:dyDescent="0.35">
      <c r="A105" s="76"/>
      <c r="B105" s="77"/>
      <c r="E105" s="51"/>
      <c r="F105" s="78"/>
      <c r="G105" s="100"/>
      <c r="H105" s="94"/>
      <c r="I105" s="80"/>
      <c r="J105" s="1"/>
      <c r="K105" s="1"/>
      <c r="L105" s="1"/>
      <c r="M105" s="1"/>
      <c r="N105" s="1"/>
    </row>
    <row r="106" spans="1:14" ht="9" customHeight="1" x14ac:dyDescent="0.35">
      <c r="A106" s="76"/>
      <c r="B106" s="77"/>
      <c r="E106" s="51"/>
      <c r="F106" s="78"/>
      <c r="G106" s="79"/>
      <c r="H106" s="76"/>
      <c r="I106" s="80"/>
      <c r="J106" s="1"/>
      <c r="K106" s="1"/>
      <c r="L106" s="1"/>
      <c r="M106" s="1"/>
      <c r="N106" s="1"/>
    </row>
    <row r="107" spans="1:14" ht="21" x14ac:dyDescent="0.35">
      <c r="A107" s="76"/>
      <c r="B107" s="102"/>
      <c r="C107" s="78"/>
      <c r="D107" s="78"/>
      <c r="E107" s="92"/>
      <c r="F107" s="93"/>
      <c r="G107" s="93"/>
      <c r="H107" s="94"/>
      <c r="I107" s="95"/>
      <c r="J107" s="1"/>
      <c r="K107" s="1"/>
      <c r="L107" s="1"/>
      <c r="M107" s="1"/>
      <c r="N107" s="1"/>
    </row>
    <row r="108" spans="1:14" ht="21" x14ac:dyDescent="0.35">
      <c r="A108" s="76"/>
      <c r="B108" s="77"/>
      <c r="C108" s="78"/>
      <c r="D108" s="78"/>
      <c r="E108" s="92"/>
      <c r="F108" s="78"/>
      <c r="G108" s="96"/>
      <c r="H108" s="94"/>
      <c r="I108" s="80"/>
      <c r="J108" s="1"/>
      <c r="K108" s="1"/>
      <c r="L108" s="1"/>
      <c r="M108" s="1"/>
      <c r="N108" s="1"/>
    </row>
    <row r="109" spans="1:14" ht="12" customHeight="1" x14ac:dyDescent="0.35">
      <c r="A109" s="76"/>
      <c r="B109" s="77"/>
      <c r="E109" s="51"/>
      <c r="F109" s="78"/>
      <c r="G109" s="79"/>
      <c r="H109" s="76"/>
      <c r="I109" s="80"/>
      <c r="J109" s="1"/>
      <c r="K109" s="1"/>
      <c r="L109" s="1"/>
      <c r="M109" s="1"/>
      <c r="N109" s="1"/>
    </row>
    <row r="110" spans="1:14" ht="21" x14ac:dyDescent="0.35">
      <c r="A110" s="76"/>
      <c r="B110" s="102"/>
      <c r="C110" s="78"/>
      <c r="D110" s="78"/>
      <c r="E110" s="92"/>
      <c r="F110" s="93"/>
      <c r="G110" s="93"/>
      <c r="H110" s="94"/>
      <c r="I110" s="95"/>
      <c r="J110" s="1"/>
      <c r="K110" s="1"/>
      <c r="L110" s="1"/>
      <c r="M110" s="1"/>
      <c r="N110" s="1"/>
    </row>
    <row r="111" spans="1:14" ht="21" x14ac:dyDescent="0.35">
      <c r="A111" s="76"/>
      <c r="B111" s="99"/>
      <c r="C111" s="78"/>
      <c r="D111" s="78"/>
      <c r="E111" s="92"/>
      <c r="F111" s="78"/>
      <c r="G111" s="78"/>
      <c r="H111" s="94"/>
      <c r="I111" s="80"/>
      <c r="J111" s="1"/>
      <c r="K111" s="1"/>
      <c r="L111" s="1"/>
      <c r="M111" s="1"/>
      <c r="N111" s="1"/>
    </row>
    <row r="112" spans="1:14" ht="21" x14ac:dyDescent="0.35">
      <c r="A112" s="76"/>
      <c r="B112" s="101"/>
      <c r="C112" s="78"/>
      <c r="D112" s="78"/>
      <c r="E112" s="92"/>
      <c r="F112" s="78"/>
      <c r="G112" s="96"/>
      <c r="H112" s="94"/>
      <c r="I112" s="80"/>
      <c r="J112" s="1"/>
      <c r="K112" s="1"/>
      <c r="L112" s="1"/>
      <c r="M112" s="1"/>
      <c r="N112" s="1"/>
    </row>
    <row r="113" spans="1:14" ht="11.25" customHeight="1" x14ac:dyDescent="0.35">
      <c r="A113" s="76"/>
      <c r="B113" s="77"/>
      <c r="E113" s="51"/>
      <c r="F113" s="78"/>
      <c r="G113" s="79"/>
      <c r="H113" s="76"/>
      <c r="I113" s="80"/>
      <c r="J113" s="1"/>
      <c r="K113" s="1"/>
      <c r="L113" s="1"/>
      <c r="M113" s="1"/>
      <c r="N113" s="1"/>
    </row>
    <row r="114" spans="1:14" ht="21" x14ac:dyDescent="0.35">
      <c r="A114" s="76"/>
      <c r="B114" s="77"/>
      <c r="C114" s="78"/>
      <c r="D114" s="78"/>
      <c r="E114" s="92"/>
      <c r="F114" s="93"/>
      <c r="G114" s="93"/>
      <c r="H114" s="94"/>
      <c r="I114" s="95"/>
      <c r="J114" s="1"/>
      <c r="K114" s="1"/>
      <c r="L114" s="1"/>
      <c r="M114" s="1"/>
      <c r="N114" s="1"/>
    </row>
    <row r="115" spans="1:14" ht="21" x14ac:dyDescent="0.35">
      <c r="A115" s="76"/>
      <c r="B115" s="77"/>
      <c r="E115" s="97"/>
      <c r="F115" s="78"/>
      <c r="G115" s="78"/>
      <c r="H115" s="94"/>
      <c r="I115" s="80"/>
      <c r="J115" s="1"/>
      <c r="K115" s="1"/>
      <c r="L115" s="1"/>
      <c r="M115" s="1"/>
      <c r="N115" s="1"/>
    </row>
    <row r="116" spans="1:14" ht="21" x14ac:dyDescent="0.35">
      <c r="A116" s="76"/>
      <c r="B116" s="77"/>
      <c r="E116" s="97"/>
      <c r="F116" s="78"/>
      <c r="G116" s="96"/>
      <c r="H116" s="94"/>
      <c r="I116" s="80"/>
      <c r="J116" s="1"/>
      <c r="K116" s="1"/>
      <c r="L116" s="1"/>
      <c r="M116" s="1"/>
      <c r="N116" s="1"/>
    </row>
    <row r="117" spans="1:14" ht="11.25" customHeight="1" x14ac:dyDescent="0.35">
      <c r="A117" s="76"/>
      <c r="B117" s="77"/>
      <c r="E117" s="51"/>
      <c r="F117" s="78"/>
      <c r="G117" s="79"/>
      <c r="H117" s="76"/>
      <c r="I117" s="80"/>
      <c r="J117" s="1"/>
      <c r="K117" s="1"/>
      <c r="L117" s="1"/>
      <c r="M117" s="1"/>
      <c r="N117" s="1"/>
    </row>
    <row r="118" spans="1:14" ht="21" x14ac:dyDescent="0.35">
      <c r="A118" s="76"/>
      <c r="B118" s="77"/>
      <c r="C118" s="78"/>
      <c r="D118" s="78"/>
      <c r="E118" s="92"/>
      <c r="F118" s="100"/>
      <c r="G118" s="100"/>
      <c r="H118" s="94"/>
      <c r="I118" s="95"/>
      <c r="J118" s="1"/>
      <c r="K118" s="1"/>
      <c r="L118" s="1"/>
      <c r="M118" s="1"/>
      <c r="N118" s="1"/>
    </row>
    <row r="119" spans="1:14" ht="21" x14ac:dyDescent="0.35">
      <c r="A119" s="76"/>
      <c r="B119" s="77"/>
      <c r="E119" s="97"/>
      <c r="F119" s="78"/>
      <c r="G119" s="96"/>
      <c r="H119" s="94"/>
      <c r="I119" s="80"/>
      <c r="J119" s="1"/>
      <c r="K119" s="1"/>
      <c r="L119" s="1"/>
      <c r="M119" s="1"/>
      <c r="N119" s="1"/>
    </row>
    <row r="120" spans="1:14" ht="11.25" customHeight="1" x14ac:dyDescent="0.35">
      <c r="A120" s="76"/>
      <c r="B120" s="77"/>
      <c r="E120" s="51"/>
      <c r="F120" s="78"/>
      <c r="G120" s="79"/>
      <c r="H120" s="76"/>
      <c r="I120" s="80"/>
      <c r="J120" s="1"/>
      <c r="K120" s="1"/>
      <c r="L120" s="1"/>
      <c r="M120" s="1"/>
      <c r="N120" s="1"/>
    </row>
  </sheetData>
  <mergeCells count="12">
    <mergeCell ref="A2:I2"/>
    <mergeCell ref="C3:G3"/>
    <mergeCell ref="C4:K4"/>
    <mergeCell ref="C5:K5"/>
    <mergeCell ref="C6:K6"/>
    <mergeCell ref="C13:K13"/>
    <mergeCell ref="C7:K7"/>
    <mergeCell ref="C8:K8"/>
    <mergeCell ref="C9:K9"/>
    <mergeCell ref="C10:K10"/>
    <mergeCell ref="C11:K11"/>
    <mergeCell ref="C12:K12"/>
  </mergeCells>
  <pageMargins left="0" right="0" top="0.15748031496062992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สรุป</vt:lpstr>
      <vt:lpstr>แบบ สขร.1 ต.ค.67</vt:lpstr>
      <vt:lpstr>แบบ สขร.1 พ.ย.67</vt:lpstr>
      <vt:lpstr>แบบ สขร.1 ธ.ค.67  </vt:lpstr>
      <vt:lpstr>แบบ สขร.1 ม.ค.68   </vt:lpstr>
      <vt:lpstr>แบบ สขร.1 ก.พ.68</vt:lpstr>
      <vt:lpstr>แบบ สขร.1 มี.ค.68</vt:lpstr>
      <vt:lpstr>แบบ สขร.1 เม.ย.68</vt:lpstr>
      <vt:lpstr>แบบ สขร.1 พ.ค.68 </vt:lpstr>
      <vt:lpstr>แบบ สขร.1 มิ.ย.68</vt:lpstr>
      <vt:lpstr>แบบ สขร.1 ก.ค.68</vt:lpstr>
      <vt:lpstr>แบบ สขร.1 ส.ค.68</vt:lpstr>
      <vt:lpstr>แบบ สขร.1 ก.ย.68</vt:lpstr>
      <vt:lpstr>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Hub</dc:creator>
  <cp:lastModifiedBy>acer</cp:lastModifiedBy>
  <cp:lastPrinted>2026-05-28T04:02:50Z</cp:lastPrinted>
  <dcterms:created xsi:type="dcterms:W3CDTF">2026-03-02T02:20:25Z</dcterms:created>
  <dcterms:modified xsi:type="dcterms:W3CDTF">2026-05-28T04:02:52Z</dcterms:modified>
</cp:coreProperties>
</file>